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Dati Aziendali" sheetId="3" state="visible" r:id="rId3"/>
    <sheet xmlns:r="http://schemas.openxmlformats.org/officeDocument/2006/relationships" name="Ricavi Previsti" sheetId="4" state="visible" r:id="rId4"/>
    <sheet xmlns:r="http://schemas.openxmlformats.org/officeDocument/2006/relationships" name="Costi Operativi" sheetId="5" state="visible" r:id="rId5"/>
    <sheet xmlns:r="http://schemas.openxmlformats.org/officeDocument/2006/relationships" name="Investimenti Iniziali" sheetId="6" state="visible" r:id="rId6"/>
    <sheet xmlns:r="http://schemas.openxmlformats.org/officeDocument/2006/relationships" name="Cash Flow Anno 1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%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4"/>
    </font>
    <font>
      <b val="1"/>
      <sz val="12"/>
    </font>
    <font>
      <i val="1"/>
      <sz val="10"/>
    </font>
    <font>
      <b val="1"/>
    </font>
    <font>
      <b val="1"/>
      <color rgb="00FFFFFF"/>
      <sz val="11"/>
    </font>
    <font>
      <b val="1"/>
      <sz val="11"/>
    </font>
    <font>
      <b val="1"/>
      <color rgb="001E3A8A"/>
      <sz val="11"/>
    </font>
    <font>
      <b val="1"/>
      <color rgb="001E3A8A"/>
      <sz val="12"/>
    </font>
    <font>
      <b val="1"/>
      <color rgb="001E3A8A"/>
      <sz val="13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E5E7EB"/>
        <bgColor rgb="00E5E7EB"/>
      </patternFill>
    </fill>
    <fill>
      <patternFill patternType="solid">
        <fgColor rgb="0086EFAC"/>
        <bgColor rgb="0086EFAC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10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applyAlignment="1" pivotButton="0" quotePrefix="0" xfId="0">
      <alignment horizontal="right" vertical="center"/>
    </xf>
    <xf numFmtId="0" fontId="7" fillId="0" borderId="1" pivotButton="0" quotePrefix="0" xfId="0"/>
    <xf numFmtId="164" fontId="7" fillId="4" borderId="1" applyAlignment="1" pivotButton="0" quotePrefix="0" xfId="0">
      <alignment horizontal="right" vertical="center"/>
    </xf>
    <xf numFmtId="164" fontId="0" fillId="2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0" fontId="9" fillId="0" borderId="1" pivotButton="0" quotePrefix="0" xfId="0"/>
    <xf numFmtId="164" fontId="3" fillId="6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0" fillId="2" borderId="0" pivotButton="0" quotePrefix="0" xfId="0"/>
    <xf numFmtId="0" fontId="8" fillId="5" borderId="1" pivotButton="0" quotePrefix="0" xfId="0"/>
    <xf numFmtId="0" fontId="9" fillId="0" borderId="0" pivotButton="0" quotePrefix="0" xfId="0"/>
    <xf numFmtId="0" fontId="8" fillId="0" borderId="1" pivotButton="0" quotePrefix="0" xfId="0"/>
    <xf numFmtId="164" fontId="5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Ricavi per Anno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'Dashboard'!$B$4:$D$4</f>
            </numRef>
          </cat>
          <val>
            <numRef>
              <f>'Dashboard'!$B$5</f>
            </numRef>
          </val>
        </ser>
        <ser>
          <idx val="1"/>
          <order val="1"/>
          <tx>
            <strRef>
              <f>'Dashboard'!C4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'Dashboard'!$B$4:$D$4</f>
            </numRef>
          </cat>
          <val>
            <numRef>
              <f>'Dashboard'!$C$5</f>
            </numRef>
          </val>
        </ser>
        <ser>
          <idx val="2"/>
          <order val="2"/>
          <tx>
            <strRef>
              <f>'Dashboard'!D4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'Dashboard'!$B$4:$D$4</f>
            </numRef>
          </cat>
          <val>
            <numRef>
              <f>'Dashboard'!$D$5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Utile Netto Trend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'Dashboard'!$B$4:$D$4</f>
            </numRef>
          </cat>
          <val>
            <numRef>
              <f>'Dashboard'!$B$13</f>
            </numRef>
          </val>
        </ser>
        <ser>
          <idx val="1"/>
          <order val="1"/>
          <tx>
            <strRef>
              <f>'Dashboard'!C12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'Dashboard'!$B$4:$D$4</f>
            </numRef>
          </cat>
          <val>
            <numRef>
              <f>'Dashboard'!$C$13</f>
            </numRef>
          </val>
        </ser>
        <ser>
          <idx val="2"/>
          <order val="2"/>
          <tx>
            <strRef>
              <f>'Dashboard'!D12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'Dashboard'!$B$4:$D$4</f>
            </numRef>
          </cat>
          <val>
            <numRef>
              <f>'Dashboard'!$D$13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Cash Flow Cumulativo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1'!$B$17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1'!$C$17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1'!$D$17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1'!$E$17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1'!$F$17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1'!$G$17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1'!$H$17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1'!$I$17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1'!$J$17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1'!$K$17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1'!$L$17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 Anno 1'!$B$2:$M$2</f>
            </numRef>
          </cat>
          <val>
            <numRef>
              <f>'Cash Flow Anno 1'!$M$17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18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BUSINESS PLAN - DASHBOARD RIASSUNTIVA</t>
        </is>
      </c>
    </row>
    <row r="3">
      <c r="A3" s="2" t="inlineStr">
        <is>
          <t>CONTO ECONOMICO PREVISIONALE</t>
        </is>
      </c>
    </row>
    <row r="4">
      <c r="A4" s="3" t="inlineStr">
        <is>
          <t>Voce</t>
        </is>
      </c>
      <c r="B4" s="3" t="inlineStr">
        <is>
          <t>Anno 1</t>
        </is>
      </c>
      <c r="C4" s="3" t="inlineStr">
        <is>
          <t>Anno 2</t>
        </is>
      </c>
      <c r="D4" s="3" t="inlineStr">
        <is>
          <t>Anno 3</t>
        </is>
      </c>
    </row>
    <row r="5">
      <c r="A5" s="4" t="inlineStr">
        <is>
          <t>RICAVI TOTALI</t>
        </is>
      </c>
      <c r="B5" s="5">
        <f>'Ricavi Previsti'!B7</f>
        <v/>
      </c>
      <c r="C5" s="5">
        <f>'Ricavi Previsti'!C7</f>
        <v/>
      </c>
      <c r="D5" s="5">
        <f>'Ricavi Previsti'!D7</f>
        <v/>
      </c>
    </row>
    <row r="6">
      <c r="A6" s="4" t="inlineStr">
        <is>
          <t>COSTI OPERATIVI</t>
        </is>
      </c>
      <c r="B6" s="5">
        <f>'Costi Operativi'!B29</f>
        <v/>
      </c>
      <c r="C6" s="5">
        <f>'Costi Operativi'!C29</f>
        <v/>
      </c>
      <c r="D6" s="5">
        <f>'Costi Operativi'!D29</f>
        <v/>
      </c>
    </row>
    <row r="7">
      <c r="A7" s="6" t="inlineStr">
        <is>
          <t>EBITDA (Margine Operativo Lordo)</t>
        </is>
      </c>
      <c r="B7" s="7">
        <f>B5-B6</f>
        <v/>
      </c>
      <c r="C7" s="7">
        <f>C5-C6</f>
        <v/>
      </c>
      <c r="D7" s="7">
        <f>D5-D6</f>
        <v/>
      </c>
    </row>
    <row r="8">
      <c r="A8" s="4" t="inlineStr">
        <is>
          <t>Ammortamenti</t>
        </is>
      </c>
      <c r="B8" s="8" t="n">
        <v>8000</v>
      </c>
      <c r="C8" s="8" t="n">
        <v>8000</v>
      </c>
      <c r="D8" s="8" t="n">
        <v>8000</v>
      </c>
    </row>
    <row r="9">
      <c r="A9" s="6" t="inlineStr">
        <is>
          <t>EBIT (Risultato Operativo)</t>
        </is>
      </c>
      <c r="B9" s="7">
        <f>B7-B8</f>
        <v/>
      </c>
      <c r="C9" s="7">
        <f>C7-C8</f>
        <v/>
      </c>
      <c r="D9" s="7">
        <f>D7-D8</f>
        <v/>
      </c>
    </row>
    <row r="10">
      <c r="A10" s="4" t="inlineStr">
        <is>
          <t>Oneri finanziari</t>
        </is>
      </c>
      <c r="B10" s="8" t="n">
        <v>1500</v>
      </c>
      <c r="C10" s="8" t="n">
        <v>1500</v>
      </c>
      <c r="D10" s="8" t="n">
        <v>1500</v>
      </c>
    </row>
    <row r="11">
      <c r="A11" s="6" t="inlineStr">
        <is>
          <t>UTILE ANTE IMPOSTE</t>
        </is>
      </c>
      <c r="B11" s="9">
        <f>B9-B10</f>
        <v/>
      </c>
      <c r="C11" s="9">
        <f>C9-C10</f>
        <v/>
      </c>
      <c r="D11" s="9">
        <f>D9-D10</f>
        <v/>
      </c>
    </row>
    <row r="12">
      <c r="A12" s="4" t="inlineStr">
        <is>
          <t>Imposte (24%)</t>
        </is>
      </c>
      <c r="B12" s="5">
        <f>IF(B11&gt;0,B11*0.24,0)</f>
        <v/>
      </c>
      <c r="C12" s="5">
        <f>IF(C11&gt;0,C11*0.24,0)</f>
        <v/>
      </c>
      <c r="D12" s="5">
        <f>IF(D11&gt;0,D11*0.24,0)</f>
        <v/>
      </c>
    </row>
    <row r="13">
      <c r="A13" s="10" t="inlineStr">
        <is>
          <t>UTILE NETTO</t>
        </is>
      </c>
      <c r="B13" s="11">
        <f>B11-B12</f>
        <v/>
      </c>
      <c r="C13" s="11">
        <f>C11-C12</f>
        <v/>
      </c>
      <c r="D13" s="11">
        <f>D11-D12</f>
        <v/>
      </c>
    </row>
    <row r="15">
      <c r="A15" s="2" t="inlineStr">
        <is>
          <t>INDICATORI CHIAVE</t>
        </is>
      </c>
    </row>
    <row r="16">
      <c r="A16" s="3" t="inlineStr">
        <is>
          <t>Indicatore</t>
        </is>
      </c>
      <c r="B16" s="3" t="inlineStr">
        <is>
          <t>Anno 1</t>
        </is>
      </c>
      <c r="C16" s="3" t="inlineStr">
        <is>
          <t>Anno 2</t>
        </is>
      </c>
      <c r="D16" s="3" t="inlineStr">
        <is>
          <t>Anno 3</t>
        </is>
      </c>
    </row>
    <row r="17">
      <c r="A17" s="4" t="inlineStr">
        <is>
          <t>Margine EBITDA %</t>
        </is>
      </c>
      <c r="B17" s="12">
        <f>B7/B5</f>
        <v/>
      </c>
      <c r="C17" s="12">
        <f>C7/C5</f>
        <v/>
      </c>
      <c r="D17" s="12">
        <f>D7/D5</f>
        <v/>
      </c>
    </row>
    <row r="18">
      <c r="A18" s="4" t="inlineStr">
        <is>
          <t>Margine Netto %</t>
        </is>
      </c>
      <c r="B18" s="12">
        <f>B13/B5</f>
        <v/>
      </c>
      <c r="C18" s="12">
        <f>C13/C5</f>
        <v/>
      </c>
      <c r="D18" s="12">
        <f>D13/D5</f>
        <v/>
      </c>
    </row>
    <row r="19">
      <c r="A19" s="4" t="inlineStr">
        <is>
          <t>Crescita Ricavi %</t>
        </is>
      </c>
      <c r="B19" s="13" t="inlineStr">
        <is>
          <t>-</t>
        </is>
      </c>
      <c r="C19" s="12">
        <f>(C5-B5)/B5</f>
        <v/>
      </c>
      <c r="D19" s="12">
        <f>(D5-C5)/C5</f>
        <v/>
      </c>
    </row>
    <row r="20">
      <c r="A20" s="4" t="inlineStr">
        <is>
          <t>Break Even Point (mese)</t>
        </is>
      </c>
      <c r="B20" s="13" t="inlineStr">
        <is>
          <t>Mese 8-9</t>
        </is>
      </c>
      <c r="C20" s="14" t="n"/>
      <c r="D20" s="15" t="n"/>
    </row>
  </sheetData>
  <mergeCells count="2">
    <mergeCell ref="A1:D1"/>
    <mergeCell ref="B20:D2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6" t="inlineStr">
        <is>
          <t>BUSINESS PLAN - MODELLO COMPLETO</t>
        </is>
      </c>
    </row>
    <row r="2">
      <c r="A2" t="inlineStr"/>
    </row>
    <row r="3">
      <c r="A3" t="inlineStr">
        <is>
          <t>Benvenuto in questo modello di Business Plan professionale.</t>
        </is>
      </c>
    </row>
    <row r="4">
      <c r="A4" t="inlineStr"/>
    </row>
    <row r="5">
      <c r="A5" s="17" t="inlineStr">
        <is>
          <t>COME USARE QUESTO MODELLO:</t>
        </is>
      </c>
    </row>
    <row r="6">
      <c r="A6" t="inlineStr"/>
    </row>
    <row r="7">
      <c r="A7" s="18" t="inlineStr">
        <is>
          <t>1. DATI AZIENDALI: Compila le informazioni di base sulla tua impresa</t>
        </is>
      </c>
    </row>
    <row r="8">
      <c r="A8" t="inlineStr"/>
    </row>
    <row r="9">
      <c r="A9" s="18" t="inlineStr">
        <is>
          <t>2. RICAVI PREVISTI: Inserisci le tue previsioni di vendita per 3 anni</t>
        </is>
      </c>
    </row>
    <row r="10">
      <c r="A10" s="19" t="inlineStr">
        <is>
          <t xml:space="preserve">   - Le celle GIALLE sono da compilare con i tuoi dati</t>
        </is>
      </c>
    </row>
    <row r="11">
      <c r="A11" s="19" t="inlineStr">
        <is>
          <t xml:space="preserve">   - Le celle BIANCHE contengono formule automatiche</t>
        </is>
      </c>
    </row>
    <row r="12">
      <c r="A12" t="inlineStr"/>
    </row>
    <row r="13">
      <c r="A13" s="18" t="inlineStr">
        <is>
          <t>3. COSTI OPERATIVI: Inserisci tutti i costi previsti</t>
        </is>
      </c>
    </row>
    <row r="14">
      <c r="A14" s="19" t="inlineStr">
        <is>
          <t xml:space="preserve">   - Suddivisi per categoria (personale, marketing, amministrativi, ecc.)</t>
        </is>
      </c>
    </row>
    <row r="15">
      <c r="A15" t="inlineStr"/>
    </row>
    <row r="16">
      <c r="A16" s="18" t="inlineStr">
        <is>
          <t>4. INVESTIMENTI INIZIALI: Indica gli investimenti necessari all'avvio</t>
        </is>
      </c>
    </row>
    <row r="17">
      <c r="A17" t="inlineStr"/>
    </row>
    <row r="18">
      <c r="A18" s="18" t="inlineStr">
        <is>
          <t>5. DASHBOARD: Visualizza automaticamente i risultati principali</t>
        </is>
      </c>
    </row>
    <row r="19">
      <c r="A19" s="19" t="inlineStr">
        <is>
          <t xml:space="preserve">   - Conto economico previsionale</t>
        </is>
      </c>
    </row>
    <row r="20">
      <c r="A20" s="19" t="inlineStr">
        <is>
          <t xml:space="preserve">   - Grafici di sintesi</t>
        </is>
      </c>
    </row>
    <row r="21">
      <c r="A21" s="19" t="inlineStr">
        <is>
          <t xml:space="preserve">   - Indicatori chiave di performance</t>
        </is>
      </c>
    </row>
    <row r="22">
      <c r="A22" t="inlineStr"/>
    </row>
    <row r="23">
      <c r="A23" s="18" t="inlineStr">
        <is>
          <t>6. CASH FLOW: Analizza i flussi di cassa mensili del primo anno</t>
        </is>
      </c>
    </row>
    <row r="24">
      <c r="A24" t="inlineStr"/>
    </row>
    <row r="25">
      <c r="A25" t="inlineStr">
        <is>
          <t>NOTA: Il modello contiene dati di esempio. Sostituiscili con i tuoi dati reali.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</cols>
  <sheetData>
    <row r="1">
      <c r="A1" s="17" t="inlineStr">
        <is>
          <t>INFORMAZIONI AZIENDALI</t>
        </is>
      </c>
      <c r="B1" t="inlineStr"/>
    </row>
    <row r="2">
      <c r="A2" t="inlineStr"/>
      <c r="B2" t="inlineStr"/>
    </row>
    <row r="3">
      <c r="A3" s="20" t="inlineStr">
        <is>
          <t>Nome Impresa:</t>
        </is>
      </c>
      <c r="B3" s="21" t="inlineStr">
        <is>
          <t>Innovazione Digitale SRL</t>
        </is>
      </c>
    </row>
    <row r="4">
      <c r="A4" s="20" t="inlineStr">
        <is>
          <t>Settore:</t>
        </is>
      </c>
      <c r="B4" s="21" t="inlineStr">
        <is>
          <t>Servizi IT e Consulenza</t>
        </is>
      </c>
    </row>
    <row r="5">
      <c r="A5" s="20" t="inlineStr">
        <is>
          <t>Forma Giuridica:</t>
        </is>
      </c>
      <c r="B5" s="21" t="inlineStr">
        <is>
          <t>Società a Responsabilità Limitata</t>
        </is>
      </c>
    </row>
    <row r="6">
      <c r="A6" s="20" t="inlineStr">
        <is>
          <t>Sede:</t>
        </is>
      </c>
      <c r="B6" s="21" t="inlineStr">
        <is>
          <t>Milano, Via Garibaldi 45</t>
        </is>
      </c>
    </row>
    <row r="7">
      <c r="A7" s="20" t="inlineStr">
        <is>
          <t>Data Avvio Attività:</t>
        </is>
      </c>
      <c r="B7" s="21" t="inlineStr">
        <is>
          <t>01/01/2024</t>
        </is>
      </c>
    </row>
    <row r="8">
      <c r="A8" t="inlineStr"/>
      <c r="B8" t="inlineStr"/>
    </row>
    <row r="9">
      <c r="A9" s="17" t="inlineStr">
        <is>
          <t>IMPRENDITORE/TEAM</t>
        </is>
      </c>
      <c r="B9" t="inlineStr"/>
    </row>
    <row r="10">
      <c r="A10" t="inlineStr"/>
      <c r="B10" t="inlineStr"/>
    </row>
    <row r="11">
      <c r="A11" s="20" t="inlineStr">
        <is>
          <t>Nome Fondatore:</t>
        </is>
      </c>
      <c r="B11" s="21" t="inlineStr">
        <is>
          <t>Marco Rossi</t>
        </is>
      </c>
    </row>
    <row r="12">
      <c r="A12" s="20" t="inlineStr">
        <is>
          <t>Esperienza nel settore:</t>
        </is>
      </c>
      <c r="B12" s="21" t="inlineStr">
        <is>
          <t>8 anni in IT e sviluppo software</t>
        </is>
      </c>
    </row>
    <row r="13">
      <c r="A13" s="20" t="inlineStr">
        <is>
          <t>Soci:</t>
        </is>
      </c>
      <c r="B13" s="21" t="inlineStr">
        <is>
          <t>Marco Rossi (60%), Giulia Bianchi (40%)</t>
        </is>
      </c>
    </row>
    <row r="14">
      <c r="A14" s="20" t="inlineStr">
        <is>
          <t>Dipendenti previsti anno 1:</t>
        </is>
      </c>
      <c r="B14" s="21" t="inlineStr">
        <is>
          <t>3</t>
        </is>
      </c>
    </row>
    <row r="15">
      <c r="A15" s="20" t="inlineStr">
        <is>
          <t>Dipendenti previsti anno 2:</t>
        </is>
      </c>
      <c r="B15" s="21" t="inlineStr">
        <is>
          <t>5</t>
        </is>
      </c>
    </row>
    <row r="16">
      <c r="A16" s="20" t="inlineStr">
        <is>
          <t>Dipendenti previsti anno 3:</t>
        </is>
      </c>
      <c r="B16" s="21" t="inlineStr">
        <is>
          <t>8</t>
        </is>
      </c>
    </row>
    <row r="17">
      <c r="A17" t="inlineStr"/>
      <c r="B17" t="inlineStr"/>
    </row>
    <row r="18">
      <c r="A18" s="17" t="inlineStr">
        <is>
          <t>PRODOTTO/SERVIZIO</t>
        </is>
      </c>
      <c r="B18" t="inlineStr"/>
    </row>
    <row r="19">
      <c r="A19" t="inlineStr"/>
      <c r="B19" t="inlineStr"/>
    </row>
    <row r="20">
      <c r="A20" s="20" t="inlineStr">
        <is>
          <t>Descrizione:</t>
        </is>
      </c>
      <c r="B20" s="21" t="inlineStr">
        <is>
          <t>Piattaforma SaaS per gestione progetti aziendali</t>
        </is>
      </c>
    </row>
    <row r="21">
      <c r="A21" s="20" t="inlineStr">
        <is>
          <t>Target Clienti:</t>
        </is>
      </c>
      <c r="B21" s="21" t="inlineStr">
        <is>
          <t>PMI italiane 10-100 dipendenti</t>
        </is>
      </c>
    </row>
    <row r="22">
      <c r="A22" s="20" t="inlineStr">
        <is>
          <t>Mercato di riferimento:</t>
        </is>
      </c>
      <c r="B22" s="21" t="inlineStr">
        <is>
          <t>Italia, con espansione Europa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</cols>
  <sheetData>
    <row r="1">
      <c r="A1" s="3" t="inlineStr">
        <is>
          <t>Categoria Ricavi</t>
        </is>
      </c>
      <c r="B1" s="3" t="inlineStr">
        <is>
          <t>Anno 1</t>
        </is>
      </c>
      <c r="C1" s="3" t="inlineStr">
        <is>
          <t>Anno 2</t>
        </is>
      </c>
      <c r="D1" s="3" t="inlineStr">
        <is>
          <t>Anno 3</t>
        </is>
      </c>
    </row>
    <row r="2">
      <c r="A2" s="4" t="inlineStr">
        <is>
          <t>Abbonamenti Base (€29/mese)</t>
        </is>
      </c>
      <c r="B2" s="8" t="n">
        <v>15000</v>
      </c>
      <c r="C2" s="8" t="n">
        <v>28000</v>
      </c>
      <c r="D2" s="8" t="n">
        <v>45000</v>
      </c>
    </row>
    <row r="3">
      <c r="A3" s="4" t="inlineStr">
        <is>
          <t>Abbonamenti Premium (€99/mese)</t>
        </is>
      </c>
      <c r="B3" s="8" t="n">
        <v>35000</v>
      </c>
      <c r="C3" s="8" t="n">
        <v>65000</v>
      </c>
      <c r="D3" s="8" t="n">
        <v>110000</v>
      </c>
    </row>
    <row r="4">
      <c r="A4" s="4" t="inlineStr">
        <is>
          <t>Abbonamenti Enterprise (€299/mese)</t>
        </is>
      </c>
      <c r="B4" s="8" t="n">
        <v>25000</v>
      </c>
      <c r="C4" s="8" t="n">
        <v>60000</v>
      </c>
      <c r="D4" s="8" t="n">
        <v>120000</v>
      </c>
    </row>
    <row r="5">
      <c r="A5" s="4" t="inlineStr">
        <is>
          <t>Consulenze personalizzate</t>
        </is>
      </c>
      <c r="B5" s="8" t="n">
        <v>12000</v>
      </c>
      <c r="C5" s="8" t="n">
        <v>18000</v>
      </c>
      <c r="D5" s="8" t="n">
        <v>25000</v>
      </c>
    </row>
    <row r="6">
      <c r="A6" s="4" t="inlineStr">
        <is>
          <t>Formazione e corsi</t>
        </is>
      </c>
      <c r="B6" s="8" t="n">
        <v>5000</v>
      </c>
      <c r="C6" s="8" t="n">
        <v>8000</v>
      </c>
      <c r="D6" s="8" t="n">
        <v>12000</v>
      </c>
    </row>
    <row r="7">
      <c r="A7" s="6" t="inlineStr">
        <is>
          <t>TOTALE RICAVI</t>
        </is>
      </c>
      <c r="B7" s="7">
        <f>SUM(B2:B6)</f>
        <v/>
      </c>
      <c r="C7" s="7">
        <f>SUM(C2:C6)</f>
        <v/>
      </c>
      <c r="D7" s="7">
        <f>SUM(D2:D6)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</cols>
  <sheetData>
    <row r="1">
      <c r="A1" s="3" t="inlineStr">
        <is>
          <t>Categoria Costi</t>
        </is>
      </c>
      <c r="B1" s="3" t="inlineStr">
        <is>
          <t>Anno 1</t>
        </is>
      </c>
      <c r="C1" s="3" t="inlineStr">
        <is>
          <t>Anno 2</t>
        </is>
      </c>
      <c r="D1" s="3" t="inlineStr">
        <is>
          <t>Anno 3</t>
        </is>
      </c>
    </row>
    <row r="2">
      <c r="A2" s="22" t="inlineStr">
        <is>
          <t>COSTI DEL PERSONALE</t>
        </is>
      </c>
    </row>
    <row r="3">
      <c r="A3" s="4" t="inlineStr">
        <is>
          <t>Stipendi e salari</t>
        </is>
      </c>
      <c r="B3" s="8" t="n">
        <v>45000</v>
      </c>
      <c r="C3" s="8" t="n">
        <v>75000</v>
      </c>
      <c r="D3" s="8" t="n">
        <v>120000</v>
      </c>
    </row>
    <row r="4">
      <c r="A4" s="4" t="inlineStr">
        <is>
          <t>Contributi e oneri sociali</t>
        </is>
      </c>
      <c r="B4" s="8" t="n">
        <v>15000</v>
      </c>
      <c r="C4" s="8" t="n">
        <v>25000</v>
      </c>
      <c r="D4" s="8" t="n">
        <v>40000</v>
      </c>
    </row>
    <row r="5">
      <c r="A5" s="4" t="inlineStr">
        <is>
          <t>Formazione dipendenti</t>
        </is>
      </c>
      <c r="B5" s="8" t="n">
        <v>2000</v>
      </c>
      <c r="C5" s="8" t="n">
        <v>3000</v>
      </c>
      <c r="D5" s="8" t="n">
        <v>5000</v>
      </c>
    </row>
    <row r="6">
      <c r="A6" s="4" t="inlineStr"/>
    </row>
    <row r="7">
      <c r="A7" s="22" t="inlineStr">
        <is>
          <t>COSTI MARKETING E VENDITE</t>
        </is>
      </c>
    </row>
    <row r="8">
      <c r="A8" s="4" t="inlineStr">
        <is>
          <t>Pubblicità online (Google, Meta)</t>
        </is>
      </c>
      <c r="B8" s="8" t="n">
        <v>12000</v>
      </c>
      <c r="C8" s="8" t="n">
        <v>15000</v>
      </c>
      <c r="D8" s="8" t="n">
        <v>20000</v>
      </c>
    </row>
    <row r="9">
      <c r="A9" s="4" t="inlineStr">
        <is>
          <t>Content marketing e SEO</t>
        </is>
      </c>
      <c r="B9" s="8" t="n">
        <v>6000</v>
      </c>
      <c r="C9" s="8" t="n">
        <v>8000</v>
      </c>
      <c r="D9" s="8" t="n">
        <v>10000</v>
      </c>
    </row>
    <row r="10">
      <c r="A10" s="4" t="inlineStr">
        <is>
          <t>Fiere ed eventi</t>
        </is>
      </c>
      <c r="B10" s="8" t="n">
        <v>3000</v>
      </c>
      <c r="C10" s="8" t="n">
        <v>5000</v>
      </c>
      <c r="D10" s="8" t="n">
        <v>8000</v>
      </c>
    </row>
    <row r="11">
      <c r="A11" s="4" t="inlineStr">
        <is>
          <t>Materiale promozionale</t>
        </is>
      </c>
      <c r="B11" s="8" t="n">
        <v>1500</v>
      </c>
      <c r="C11" s="8" t="n">
        <v>2000</v>
      </c>
      <c r="D11" s="8" t="n">
        <v>3000</v>
      </c>
    </row>
    <row r="12">
      <c r="A12" s="4" t="inlineStr"/>
    </row>
    <row r="13">
      <c r="A13" s="22" t="inlineStr">
        <is>
          <t>COSTI TECNOLOGICI</t>
        </is>
      </c>
    </row>
    <row r="14">
      <c r="A14" s="4" t="inlineStr">
        <is>
          <t>Server e hosting cloud</t>
        </is>
      </c>
      <c r="B14" s="8" t="n">
        <v>8000</v>
      </c>
      <c r="C14" s="8" t="n">
        <v>12000</v>
      </c>
      <c r="D14" s="8" t="n">
        <v>18000</v>
      </c>
    </row>
    <row r="15">
      <c r="A15" s="4" t="inlineStr">
        <is>
          <t>Licenze software</t>
        </is>
      </c>
      <c r="B15" s="8" t="n">
        <v>4000</v>
      </c>
      <c r="C15" s="8" t="n">
        <v>6000</v>
      </c>
      <c r="D15" s="8" t="n">
        <v>8000</v>
      </c>
    </row>
    <row r="16">
      <c r="A16" s="4" t="inlineStr">
        <is>
          <t>Manutenzione e sviluppo</t>
        </is>
      </c>
      <c r="B16" s="8" t="n">
        <v>10000</v>
      </c>
      <c r="C16" s="8" t="n">
        <v>15000</v>
      </c>
      <c r="D16" s="8" t="n">
        <v>20000</v>
      </c>
    </row>
    <row r="17">
      <c r="A17" s="4" t="inlineStr"/>
    </row>
    <row r="18">
      <c r="A18" s="22" t="inlineStr">
        <is>
          <t>COSTI AMMINISTRATIVI</t>
        </is>
      </c>
    </row>
    <row r="19">
      <c r="A19" s="4" t="inlineStr">
        <is>
          <t>Affitto ufficio</t>
        </is>
      </c>
      <c r="B19" s="8" t="n">
        <v>12000</v>
      </c>
      <c r="C19" s="8" t="n">
        <v>12000</v>
      </c>
      <c r="D19" s="8" t="n">
        <v>18000</v>
      </c>
    </row>
    <row r="20">
      <c r="A20" s="4" t="inlineStr">
        <is>
          <t>Utenze (luce, gas, internet)</t>
        </is>
      </c>
      <c r="B20" s="8" t="n">
        <v>2400</v>
      </c>
      <c r="C20" s="8" t="n">
        <v>2600</v>
      </c>
      <c r="D20" s="8" t="n">
        <v>3000</v>
      </c>
    </row>
    <row r="21">
      <c r="A21" s="4" t="inlineStr">
        <is>
          <t>Commercialista e consulenze</t>
        </is>
      </c>
      <c r="B21" s="8" t="n">
        <v>5000</v>
      </c>
      <c r="C21" s="8" t="n">
        <v>6000</v>
      </c>
      <c r="D21" s="8" t="n">
        <v>7000</v>
      </c>
    </row>
    <row r="22">
      <c r="A22" s="4" t="inlineStr">
        <is>
          <t>Assicurazioni</t>
        </is>
      </c>
      <c r="B22" s="8" t="n">
        <v>2000</v>
      </c>
      <c r="C22" s="8" t="n">
        <v>2500</v>
      </c>
      <c r="D22" s="8" t="n">
        <v>3000</v>
      </c>
    </row>
    <row r="23">
      <c r="A23" s="4" t="inlineStr">
        <is>
          <t>Cancelleria e materiale ufficio</t>
        </is>
      </c>
      <c r="B23" s="8" t="n">
        <v>1000</v>
      </c>
      <c r="C23" s="8" t="n">
        <v>1200</v>
      </c>
      <c r="D23" s="8" t="n">
        <v>1500</v>
      </c>
    </row>
    <row r="24">
      <c r="A24" s="4" t="inlineStr"/>
    </row>
    <row r="25">
      <c r="A25" s="4" t="inlineStr">
        <is>
          <t>ALTRI COSTI</t>
        </is>
      </c>
    </row>
    <row r="26">
      <c r="A26" s="4" t="inlineStr">
        <is>
          <t>Viaggi e trasferte</t>
        </is>
      </c>
      <c r="B26" s="8" t="n">
        <v>3000</v>
      </c>
      <c r="C26" s="8" t="n">
        <v>5000</v>
      </c>
      <c r="D26" s="8" t="n">
        <v>8000</v>
      </c>
    </row>
    <row r="27">
      <c r="A27" s="4" t="inlineStr">
        <is>
          <t>Spese bancarie e finanziarie</t>
        </is>
      </c>
      <c r="B27" s="8" t="n">
        <v>1500</v>
      </c>
      <c r="C27" s="8" t="n">
        <v>2000</v>
      </c>
      <c r="D27" s="8" t="n">
        <v>2500</v>
      </c>
    </row>
    <row r="28">
      <c r="A28" s="4" t="inlineStr">
        <is>
          <t>Imprevisti (5%)</t>
        </is>
      </c>
      <c r="B28" s="5">
        <f>SUM(B3:B26)*0.05</f>
        <v/>
      </c>
      <c r="C28" s="5">
        <f>SUM(C3:C26)*0.05</f>
        <v/>
      </c>
      <c r="D28" s="5">
        <f>SUM(D3:D26)*0.05</f>
        <v/>
      </c>
    </row>
    <row r="29">
      <c r="A29" s="6" t="inlineStr">
        <is>
          <t>TOTALE COSTI OPERATIVI</t>
        </is>
      </c>
      <c r="B29" s="7">
        <f>SUM(B3:B28)</f>
        <v/>
      </c>
      <c r="C29" s="7">
        <f>SUM(C3:C28)</f>
        <v/>
      </c>
      <c r="D29" s="7">
        <f>SUM(D3:D28)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8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</cols>
  <sheetData>
    <row r="1">
      <c r="A1" s="3" t="inlineStr">
        <is>
          <t>Voce di Investimento</t>
        </is>
      </c>
      <c r="B1" s="3" t="inlineStr">
        <is>
          <t>Importo (€)</t>
        </is>
      </c>
    </row>
    <row r="2">
      <c r="A2" s="4" t="inlineStr">
        <is>
          <t>Hardware (computer, server, dispositivi)</t>
        </is>
      </c>
      <c r="B2" s="8" t="n">
        <v>15000</v>
      </c>
    </row>
    <row r="3">
      <c r="A3" s="4" t="inlineStr">
        <is>
          <t>Software e licenze iniziali</t>
        </is>
      </c>
      <c r="B3" s="8" t="n">
        <v>8000</v>
      </c>
    </row>
    <row r="4">
      <c r="A4" s="4" t="inlineStr">
        <is>
          <t>Arredamento ufficio</t>
        </is>
      </c>
      <c r="B4" s="8" t="n">
        <v>6000</v>
      </c>
    </row>
    <row r="5">
      <c r="A5" s="4" t="inlineStr">
        <is>
          <t>Sviluppo piattaforma iniziale</t>
        </is>
      </c>
      <c r="B5" s="8" t="n">
        <v>25000</v>
      </c>
    </row>
    <row r="6">
      <c r="A6" s="4" t="inlineStr">
        <is>
          <t>Spese costituzione società</t>
        </is>
      </c>
      <c r="B6" s="8" t="n">
        <v>3000</v>
      </c>
    </row>
    <row r="7">
      <c r="A7" s="4" t="inlineStr">
        <is>
          <t>Deposito cauzionale affitto</t>
        </is>
      </c>
      <c r="B7" s="8" t="n">
        <v>3600</v>
      </c>
    </row>
    <row r="8">
      <c r="A8" s="4" t="inlineStr">
        <is>
          <t>Stock materiale marketing</t>
        </is>
      </c>
      <c r="B8" s="8" t="n">
        <v>2000</v>
      </c>
    </row>
    <row r="9">
      <c r="A9" s="4" t="inlineStr">
        <is>
          <t>Capitale circolante iniziale</t>
        </is>
      </c>
      <c r="B9" s="8" t="n">
        <v>20000</v>
      </c>
    </row>
    <row r="10">
      <c r="A10" s="4" t="inlineStr">
        <is>
          <t>Spese notarili e legali</t>
        </is>
      </c>
      <c r="B10" s="8" t="n">
        <v>2500</v>
      </c>
    </row>
    <row r="11">
      <c r="A11" s="4" t="inlineStr">
        <is>
          <t>Website e branding</t>
        </is>
      </c>
      <c r="B11" s="8" t="n">
        <v>4000</v>
      </c>
    </row>
    <row r="12">
      <c r="A12" s="6" t="inlineStr">
        <is>
          <t>TOTALE INVESTIMENTI</t>
        </is>
      </c>
      <c r="B12" s="7">
        <f>SUM(B2:B11)</f>
        <v/>
      </c>
    </row>
    <row r="14">
      <c r="A14" s="23" t="inlineStr">
        <is>
          <t>FONTI DI FINANZIAMENTO</t>
        </is>
      </c>
    </row>
    <row r="15">
      <c r="A15" s="4" t="inlineStr">
        <is>
          <t>Capitale proprio (soci)</t>
        </is>
      </c>
      <c r="B15" s="8" t="n">
        <v>50000</v>
      </c>
    </row>
    <row r="16">
      <c r="A16" s="4" t="inlineStr">
        <is>
          <t>Finanziamento bancario</t>
        </is>
      </c>
      <c r="B16" s="8" t="n">
        <v>30000</v>
      </c>
    </row>
    <row r="17">
      <c r="A17" s="4" t="inlineStr">
        <is>
          <t>Contributi e incentivi pubblici</t>
        </is>
      </c>
      <c r="B17" s="8" t="n">
        <v>9100</v>
      </c>
    </row>
    <row r="18">
      <c r="A18" s="6" t="inlineStr">
        <is>
          <t>TOTALE FONTI</t>
        </is>
      </c>
      <c r="B18" s="7">
        <f>SUM(B15:B17)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7"/>
  <sheetViews>
    <sheetView workbookViewId="0">
      <selection activeCell="A1" sqref="A1"/>
    </sheetView>
  </sheetViews>
  <sheetFormatPr baseColWidth="8" defaultRowHeight="15"/>
  <cols>
    <col width="3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</cols>
  <sheetData>
    <row r="1">
      <c r="A1" s="17" t="inlineStr">
        <is>
          <t>CASH FLOW MENSILE - ANNO 1</t>
        </is>
      </c>
    </row>
    <row r="2">
      <c r="A2" s="3" t="inlineStr">
        <is>
          <t>Voce</t>
        </is>
      </c>
      <c r="B2" s="3" t="inlineStr">
        <is>
          <t>Gennaio</t>
        </is>
      </c>
      <c r="C2" s="3" t="inlineStr">
        <is>
          <t>Febbraio</t>
        </is>
      </c>
      <c r="D2" s="3" t="inlineStr">
        <is>
          <t>Marzo</t>
        </is>
      </c>
      <c r="E2" s="3" t="inlineStr">
        <is>
          <t>Aprile</t>
        </is>
      </c>
      <c r="F2" s="3" t="inlineStr">
        <is>
          <t>Maggio</t>
        </is>
      </c>
      <c r="G2" s="3" t="inlineStr">
        <is>
          <t>Giugno</t>
        </is>
      </c>
      <c r="H2" s="3" t="inlineStr">
        <is>
          <t>Luglio</t>
        </is>
      </c>
      <c r="I2" s="3" t="inlineStr">
        <is>
          <t>Agosto</t>
        </is>
      </c>
      <c r="J2" s="3" t="inlineStr">
        <is>
          <t>Settembre</t>
        </is>
      </c>
      <c r="K2" s="3" t="inlineStr">
        <is>
          <t>Ottobre</t>
        </is>
      </c>
      <c r="L2" s="3" t="inlineStr">
        <is>
          <t>Novembre</t>
        </is>
      </c>
      <c r="M2" s="3" t="inlineStr">
        <is>
          <t>Dicembre</t>
        </is>
      </c>
    </row>
    <row r="3">
      <c r="A3" s="4" t="inlineStr">
        <is>
          <t>Incassi da vendite</t>
        </is>
      </c>
      <c r="B3" s="8" t="n">
        <v>6500</v>
      </c>
      <c r="C3" s="8" t="n">
        <v>6800</v>
      </c>
      <c r="D3" s="8" t="n">
        <v>7200</v>
      </c>
      <c r="E3" s="8" t="n">
        <v>7500</v>
      </c>
      <c r="F3" s="8" t="n">
        <v>7800</v>
      </c>
      <c r="G3" s="8" t="n">
        <v>8000</v>
      </c>
      <c r="H3" s="8" t="n">
        <v>8200</v>
      </c>
      <c r="I3" s="8" t="n">
        <v>7000</v>
      </c>
      <c r="J3" s="8" t="n">
        <v>8500</v>
      </c>
      <c r="K3" s="8" t="n">
        <v>8800</v>
      </c>
      <c r="L3" s="8" t="n">
        <v>9200</v>
      </c>
      <c r="M3" s="8" t="n">
        <v>9500</v>
      </c>
    </row>
    <row r="4">
      <c r="A4" s="4" t="inlineStr">
        <is>
          <t>Apporti di capitale</t>
        </is>
      </c>
      <c r="B4" s="5" t="n">
        <v>50000</v>
      </c>
      <c r="C4" s="5" t="inlineStr"/>
      <c r="D4" s="5" t="inlineStr"/>
      <c r="E4" s="5" t="inlineStr"/>
      <c r="F4" s="5" t="inlineStr"/>
      <c r="G4" s="5" t="inlineStr"/>
      <c r="H4" s="5" t="inlineStr"/>
      <c r="I4" s="5" t="inlineStr"/>
      <c r="J4" s="5" t="inlineStr"/>
      <c r="K4" s="5" t="inlineStr"/>
      <c r="L4" s="5" t="inlineStr"/>
      <c r="M4" s="5" t="inlineStr"/>
    </row>
    <row r="5">
      <c r="A5" s="4" t="inlineStr">
        <is>
          <t>Finanziamenti ricevuti</t>
        </is>
      </c>
      <c r="B5" s="5" t="n">
        <v>30000</v>
      </c>
      <c r="C5" s="5" t="inlineStr"/>
      <c r="D5" s="5" t="inlineStr"/>
      <c r="E5" s="5" t="inlineStr"/>
      <c r="F5" s="5" t="inlineStr"/>
      <c r="G5" s="5" t="inlineStr"/>
      <c r="H5" s="5" t="inlineStr"/>
      <c r="I5" s="5" t="inlineStr"/>
      <c r="J5" s="5" t="inlineStr"/>
      <c r="K5" s="5" t="inlineStr"/>
      <c r="L5" s="5" t="inlineStr"/>
      <c r="M5" s="5" t="inlineStr"/>
    </row>
    <row r="6">
      <c r="A6" s="6" t="inlineStr">
        <is>
          <t>TOTALE ENTRATE</t>
        </is>
      </c>
      <c r="B6" s="7">
        <f>SUM(B3:B5)</f>
        <v/>
      </c>
      <c r="C6" s="7">
        <f>SUM(C3:C5)</f>
        <v/>
      </c>
      <c r="D6" s="7">
        <f>SUM(D3:D5)</f>
        <v/>
      </c>
      <c r="E6" s="7">
        <f>SUM(E3:E5)</f>
        <v/>
      </c>
      <c r="F6" s="7">
        <f>SUM(F3:F5)</f>
        <v/>
      </c>
      <c r="G6" s="7">
        <f>SUM(G3:G5)</f>
        <v/>
      </c>
      <c r="H6" s="7">
        <f>SUM(H3:H5)</f>
        <v/>
      </c>
      <c r="I6" s="7">
        <f>SUM(I3:I5)</f>
        <v/>
      </c>
      <c r="J6" s="7">
        <f>SUM(J3:J5)</f>
        <v/>
      </c>
      <c r="K6" s="7">
        <f>SUM(K3:K5)</f>
        <v/>
      </c>
      <c r="L6" s="7">
        <f>SUM(L3:L5)</f>
        <v/>
      </c>
      <c r="M6" s="7">
        <f>SUM(M3:M5)</f>
        <v/>
      </c>
    </row>
    <row r="8">
      <c r="A8" s="4" t="inlineStr">
        <is>
          <t>Pagamento fornitori</t>
        </is>
      </c>
      <c r="B8" s="8" t="n">
        <v>3500</v>
      </c>
      <c r="C8" s="8" t="n">
        <v>3200</v>
      </c>
      <c r="D8" s="8" t="n">
        <v>3400</v>
      </c>
      <c r="E8" s="8" t="n">
        <v>3500</v>
      </c>
      <c r="F8" s="8" t="n">
        <v>3600</v>
      </c>
      <c r="G8" s="8" t="n">
        <v>3700</v>
      </c>
      <c r="H8" s="8" t="n">
        <v>3800</v>
      </c>
      <c r="I8" s="8" t="n">
        <v>3200</v>
      </c>
      <c r="J8" s="8" t="n">
        <v>3900</v>
      </c>
      <c r="K8" s="8" t="n">
        <v>4000</v>
      </c>
      <c r="L8" s="8" t="n">
        <v>4100</v>
      </c>
      <c r="M8" s="8" t="n">
        <v>4200</v>
      </c>
    </row>
    <row r="9">
      <c r="A9" s="4" t="inlineStr">
        <is>
          <t>Stipendi e contributi</t>
        </is>
      </c>
      <c r="B9" s="8" t="n">
        <v>5000</v>
      </c>
      <c r="C9" s="8" t="n">
        <v>5000</v>
      </c>
      <c r="D9" s="8" t="n">
        <v>5000</v>
      </c>
      <c r="E9" s="8" t="n">
        <v>5000</v>
      </c>
      <c r="F9" s="8" t="n">
        <v>5000</v>
      </c>
      <c r="G9" s="8" t="n">
        <v>5000</v>
      </c>
      <c r="H9" s="8" t="n">
        <v>5000</v>
      </c>
      <c r="I9" s="8" t="n">
        <v>5000</v>
      </c>
      <c r="J9" s="8" t="n">
        <v>5000</v>
      </c>
      <c r="K9" s="8" t="n">
        <v>5000</v>
      </c>
      <c r="L9" s="8" t="n">
        <v>5000</v>
      </c>
      <c r="M9" s="8" t="n">
        <v>5000</v>
      </c>
    </row>
    <row r="10">
      <c r="A10" s="4" t="inlineStr">
        <is>
          <t>Affitto e utenze</t>
        </is>
      </c>
      <c r="B10" s="8" t="n">
        <v>1200</v>
      </c>
      <c r="C10" s="8" t="n">
        <v>1200</v>
      </c>
      <c r="D10" s="8" t="n">
        <v>1200</v>
      </c>
      <c r="E10" s="8" t="n">
        <v>1200</v>
      </c>
      <c r="F10" s="8" t="n">
        <v>1200</v>
      </c>
      <c r="G10" s="8" t="n">
        <v>1200</v>
      </c>
      <c r="H10" s="8" t="n">
        <v>1200</v>
      </c>
      <c r="I10" s="8" t="n">
        <v>1200</v>
      </c>
      <c r="J10" s="8" t="n">
        <v>1200</v>
      </c>
      <c r="K10" s="8" t="n">
        <v>1200</v>
      </c>
      <c r="L10" s="8" t="n">
        <v>1200</v>
      </c>
      <c r="M10" s="8" t="n">
        <v>1200</v>
      </c>
    </row>
    <row r="11">
      <c r="A11" s="4" t="inlineStr">
        <is>
          <t>Marketing e pubblicità</t>
        </is>
      </c>
      <c r="B11" s="8" t="n">
        <v>1800</v>
      </c>
      <c r="C11" s="8" t="n">
        <v>1800</v>
      </c>
      <c r="D11" s="8" t="n">
        <v>1800</v>
      </c>
      <c r="E11" s="8" t="n">
        <v>1800</v>
      </c>
      <c r="F11" s="8" t="n">
        <v>1800</v>
      </c>
      <c r="G11" s="8" t="n">
        <v>1800</v>
      </c>
      <c r="H11" s="8" t="n">
        <v>1800</v>
      </c>
      <c r="I11" s="8" t="n">
        <v>1800</v>
      </c>
      <c r="J11" s="8" t="n">
        <v>1800</v>
      </c>
      <c r="K11" s="8" t="n">
        <v>1800</v>
      </c>
      <c r="L11" s="8" t="n">
        <v>1800</v>
      </c>
      <c r="M11" s="8" t="n">
        <v>1800</v>
      </c>
    </row>
    <row r="12">
      <c r="A12" s="4" t="inlineStr">
        <is>
          <t>Investimenti iniziali</t>
        </is>
      </c>
      <c r="B12" s="5" t="n">
        <v>89100</v>
      </c>
      <c r="C12" s="5" t="inlineStr"/>
      <c r="D12" s="5" t="inlineStr"/>
      <c r="E12" s="5" t="inlineStr"/>
      <c r="F12" s="5" t="inlineStr"/>
      <c r="G12" s="5" t="inlineStr"/>
      <c r="H12" s="5" t="inlineStr"/>
      <c r="I12" s="5" t="inlineStr"/>
      <c r="J12" s="5" t="inlineStr"/>
      <c r="K12" s="5" t="inlineStr"/>
      <c r="L12" s="5" t="inlineStr"/>
      <c r="M12" s="5" t="inlineStr"/>
    </row>
    <row r="13">
      <c r="A13" s="4" t="inlineStr">
        <is>
          <t>Rimborso prestiti</t>
        </is>
      </c>
      <c r="B13" s="8" t="n">
        <v>600</v>
      </c>
      <c r="C13" s="8" t="n">
        <v>600</v>
      </c>
      <c r="D13" s="8" t="n">
        <v>600</v>
      </c>
      <c r="E13" s="8" t="n">
        <v>600</v>
      </c>
      <c r="F13" s="8" t="n">
        <v>600</v>
      </c>
      <c r="G13" s="8" t="n">
        <v>600</v>
      </c>
      <c r="H13" s="8" t="n">
        <v>600</v>
      </c>
      <c r="I13" s="8" t="n">
        <v>600</v>
      </c>
      <c r="J13" s="8" t="n">
        <v>600</v>
      </c>
      <c r="K13" s="8" t="n">
        <v>600</v>
      </c>
      <c r="L13" s="8" t="n">
        <v>600</v>
      </c>
      <c r="M13" s="8" t="n">
        <v>600</v>
      </c>
    </row>
    <row r="14">
      <c r="A14" s="6" t="inlineStr">
        <is>
          <t>TOTALE USCITE</t>
        </is>
      </c>
      <c r="B14" s="7">
        <f>SUM(B8:B13)</f>
        <v/>
      </c>
      <c r="C14" s="7">
        <f>SUM(C8:C13)</f>
        <v/>
      </c>
      <c r="D14" s="7">
        <f>SUM(D8:D13)</f>
        <v/>
      </c>
      <c r="E14" s="7">
        <f>SUM(E8:E13)</f>
        <v/>
      </c>
      <c r="F14" s="7">
        <f>SUM(F8:F13)</f>
        <v/>
      </c>
      <c r="G14" s="7">
        <f>SUM(G8:G13)</f>
        <v/>
      </c>
      <c r="H14" s="7">
        <f>SUM(H8:H13)</f>
        <v/>
      </c>
      <c r="I14" s="7">
        <f>SUM(I8:I13)</f>
        <v/>
      </c>
      <c r="J14" s="7">
        <f>SUM(J8:J13)</f>
        <v/>
      </c>
      <c r="K14" s="7">
        <f>SUM(K8:K13)</f>
        <v/>
      </c>
      <c r="L14" s="7">
        <f>SUM(L8:L13)</f>
        <v/>
      </c>
      <c r="M14" s="7">
        <f>SUM(M8:M13)</f>
        <v/>
      </c>
    </row>
    <row r="16">
      <c r="A16" s="6" t="inlineStr">
        <is>
          <t>SALDO MENSILE</t>
        </is>
      </c>
      <c r="B16" s="9">
        <f>B6-B14</f>
        <v/>
      </c>
      <c r="C16" s="9">
        <f>C6-C14</f>
        <v/>
      </c>
      <c r="D16" s="9">
        <f>D6-D14</f>
        <v/>
      </c>
      <c r="E16" s="9">
        <f>E6-E14</f>
        <v/>
      </c>
      <c r="F16" s="9">
        <f>F6-F14</f>
        <v/>
      </c>
      <c r="G16" s="9">
        <f>G6-G14</f>
        <v/>
      </c>
      <c r="H16" s="9">
        <f>H6-H14</f>
        <v/>
      </c>
      <c r="I16" s="9">
        <f>I6-I14</f>
        <v/>
      </c>
      <c r="J16" s="9">
        <f>J6-J14</f>
        <v/>
      </c>
      <c r="K16" s="9">
        <f>K6-K14</f>
        <v/>
      </c>
      <c r="L16" s="9">
        <f>L6-L14</f>
        <v/>
      </c>
      <c r="M16" s="9">
        <f>M6-M14</f>
        <v/>
      </c>
    </row>
    <row r="17">
      <c r="A17" s="24" t="inlineStr">
        <is>
          <t>SALDO CUMULATIVO</t>
        </is>
      </c>
      <c r="B17" s="25">
        <f>B15</f>
        <v/>
      </c>
      <c r="C17" s="25">
        <f>B16+C15</f>
        <v/>
      </c>
      <c r="D17" s="25">
        <f>C16+D15</f>
        <v/>
      </c>
      <c r="E17" s="25">
        <f>D16+E15</f>
        <v/>
      </c>
      <c r="F17" s="25">
        <f>E16+F15</f>
        <v/>
      </c>
      <c r="G17" s="25">
        <f>F16+G15</f>
        <v/>
      </c>
      <c r="H17" s="25">
        <f>G16+H15</f>
        <v/>
      </c>
      <c r="I17" s="25">
        <f>H16+I15</f>
        <v/>
      </c>
      <c r="J17" s="25">
        <f>I16+J15</f>
        <v/>
      </c>
      <c r="K17" s="25">
        <f>J16+K15</f>
        <v/>
      </c>
      <c r="L17" s="25">
        <f>K16+L15</f>
        <v/>
      </c>
      <c r="M17" s="25">
        <f>L16+M15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2026-02-01T17:32:25Z</dcterms:created>
  <dcterms:modified xmlns:dcterms="http://purl.org/dc/terms/" xmlns:xsi="http://www.w3.org/2001/XMLSchema-instance" xsi:type="dcterms:W3CDTF">2026-02-01T17:32:25Z</dcterms:modified>
</cp:coreProperties>
</file>