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o Economico" sheetId="1" state="visible" r:id="rId1"/>
    <sheet xmlns:r="http://schemas.openxmlformats.org/officeDocument/2006/relationships" name="Grafici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2"/>
    </font>
    <font>
      <b val="1"/>
      <sz val="11"/>
    </font>
    <font>
      <b val="1"/>
      <color rgb="00FFFFFF"/>
      <sz val="11"/>
    </font>
    <font>
      <b val="1"/>
      <sz val="12"/>
    </font>
    <font>
      <b val="1"/>
      <color rgb="00FFFFFF"/>
    </font>
    <font>
      <b val="1"/>
      <color rgb="00FFFFFF"/>
      <sz val="12"/>
    </font>
    <font>
      <b val="1"/>
      <sz val="13"/>
    </font>
    <font>
      <b val="1"/>
      <color rgb="00FFFFFF"/>
      <sz val="13"/>
    </font>
    <font>
      <b val="1"/>
      <color rgb="001E3A8A"/>
      <sz val="14"/>
    </font>
  </fonts>
  <fills count="13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DBEAFE"/>
        <bgColor rgb="00DBEAFE"/>
      </patternFill>
    </fill>
    <fill>
      <patternFill patternType="solid">
        <fgColor rgb="00EF4444"/>
        <bgColor rgb="00EF4444"/>
      </patternFill>
    </fill>
    <fill>
      <patternFill patternType="solid">
        <fgColor rgb="0010B981"/>
        <bgColor rgb="0010B981"/>
      </patternFill>
    </fill>
    <fill>
      <patternFill patternType="solid">
        <fgColor rgb="008B5CF6"/>
        <bgColor rgb="008B5CF6"/>
      </patternFill>
    </fill>
    <fill>
      <patternFill patternType="solid">
        <fgColor rgb="00F59E0B"/>
        <bgColor rgb="00F59E0B"/>
      </patternFill>
    </fill>
    <fill>
      <patternFill patternType="solid">
        <fgColor rgb="00059669"/>
        <bgColor rgb="00059669"/>
      </patternFill>
    </fill>
    <fill>
      <patternFill patternType="solid">
        <fgColor rgb="006366F1"/>
        <bgColor rgb="006366F1"/>
      </patternFill>
    </fill>
    <fill>
      <patternFill patternType="solid">
        <fgColor rgb="00E0E7FF"/>
        <bgColor rgb="00E0E7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horizontal="center" vertical="center"/>
    </xf>
    <xf numFmtId="0" fontId="4" fillId="4" borderId="1" pivotButton="0" quotePrefix="0" xfId="0"/>
    <xf numFmtId="0" fontId="0" fillId="0" borderId="1" pivotButton="0" quotePrefix="0" xfId="0"/>
    <xf numFmtId="3" fontId="0" fillId="2" borderId="1" applyAlignment="1" pivotButton="0" quotePrefix="0" xfId="0">
      <alignment horizontal="right" vertical="center"/>
    </xf>
    <xf numFmtId="3" fontId="0" fillId="0" borderId="1" applyAlignment="1" pivotButton="0" quotePrefix="0" xfId="0">
      <alignment horizontal="right" vertical="center"/>
    </xf>
    <xf numFmtId="0" fontId="3" fillId="5" borderId="1" pivotButton="0" quotePrefix="0" xfId="0"/>
    <xf numFmtId="3" fontId="3" fillId="5" borderId="1" applyAlignment="1" pivotButton="0" quotePrefix="0" xfId="0">
      <alignment horizontal="right" vertical="center"/>
    </xf>
    <xf numFmtId="0" fontId="4" fillId="6" borderId="1" pivotButton="0" quotePrefix="0" xfId="0"/>
    <xf numFmtId="0" fontId="4" fillId="7" borderId="1" pivotButton="0" quotePrefix="0" xfId="0"/>
    <xf numFmtId="3" fontId="6" fillId="7" borderId="1" applyAlignment="1" pivotButton="0" quotePrefix="0" xfId="0">
      <alignment horizontal="right" vertical="center"/>
    </xf>
    <xf numFmtId="3" fontId="7" fillId="7" borderId="1" applyAlignment="1" pivotButton="0" quotePrefix="0" xfId="0">
      <alignment horizontal="right" vertical="center"/>
    </xf>
    <xf numFmtId="0" fontId="4" fillId="8" borderId="1" pivotButton="0" quotePrefix="0" xfId="0"/>
    <xf numFmtId="0" fontId="4" fillId="9" borderId="1" pivotButton="0" quotePrefix="0" xfId="0"/>
    <xf numFmtId="3" fontId="6" fillId="9" borderId="1" applyAlignment="1" pivotButton="0" quotePrefix="0" xfId="0">
      <alignment horizontal="right" vertical="center"/>
    </xf>
    <xf numFmtId="3" fontId="7" fillId="9" borderId="1" applyAlignment="1" pivotButton="0" quotePrefix="0" xfId="0">
      <alignment horizontal="right" vertical="center"/>
    </xf>
    <xf numFmtId="0" fontId="7" fillId="10" borderId="1" pivotButton="0" quotePrefix="0" xfId="0"/>
    <xf numFmtId="3" fontId="4" fillId="10" borderId="1" applyAlignment="1" pivotButton="0" quotePrefix="0" xfId="0">
      <alignment horizontal="right" vertical="center"/>
    </xf>
    <xf numFmtId="3" fontId="9" fillId="10" borderId="1" applyAlignment="1" pivotButton="0" quotePrefix="0" xfId="0">
      <alignment horizontal="right" vertical="center"/>
    </xf>
    <xf numFmtId="0" fontId="7" fillId="11" borderId="1" applyAlignment="1" pivotButton="0" quotePrefix="0" xfId="0">
      <alignment horizontal="center" vertical="center"/>
    </xf>
    <xf numFmtId="0" fontId="3" fillId="0" borderId="1" pivotButton="0" quotePrefix="0" xfId="0"/>
    <xf numFmtId="3" fontId="0" fillId="12" borderId="1" applyAlignment="1" pivotButton="0" quotePrefix="0" xfId="0">
      <alignment horizontal="right" vertical="center"/>
    </xf>
    <xf numFmtId="164" fontId="0" fillId="12" borderId="1" applyAlignment="1" pivotButton="0" quotePrefix="0" xfId="0">
      <alignment horizontal="right" vertical="center"/>
    </xf>
    <xf numFmtId="0" fontId="10" fillId="0" borderId="0" pivotButton="0" quotePrefix="0" xfId="0"/>
    <xf numFmtId="0" fontId="4" fillId="3" borderId="1" pivotButton="0" quotePrefix="0" xfId="0"/>
    <xf numFmtId="3" fontId="0" fillId="0" borderId="1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Ricavi vs Costi per Trimestre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'Grafici'!B3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'Grafici'!$A$4:$A$7</f>
            </numRef>
          </cat>
          <val>
            <numRef>
              <f>'Grafici'!$B$4:$B$7</f>
            </numRef>
          </val>
        </ser>
        <ser>
          <idx val="1"/>
          <order val="1"/>
          <tx>
            <strRef>
              <f>'Grafici'!C3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'Grafici'!$A$4:$A$7</f>
            </numRef>
          </cat>
          <val>
            <numRef>
              <f>'Grafici'!$C$4:$C$7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Trimestre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Utile Netto</a:t>
            </a:r>
          </a:p>
        </rich>
      </tx>
    </title>
    <plotArea>
      <lineChart>
        <grouping val="standard"/>
        <ser>
          <idx val="0"/>
          <order val="0"/>
          <tx>
            <strRef>
              <f>'Grafici'!D3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'Grafici'!$A$4:$A$7</f>
            </numRef>
          </cat>
          <val>
            <numRef>
              <f>'Grafici'!$D$4:$D$7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Trimestre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Utile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19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6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</cols>
  <sheetData>
    <row r="1">
      <c r="A1" s="1" t="inlineStr">
        <is>
          <t>CONTO ECONOMICO AZIENDALE</t>
        </is>
      </c>
    </row>
    <row r="2">
      <c r="A2" s="2" t="inlineStr">
        <is>
          <t>Esercizio Finanziario 2024</t>
        </is>
      </c>
    </row>
    <row r="4">
      <c r="A4" s="3" t="inlineStr">
        <is>
          <t>Ragione Sociale:</t>
        </is>
      </c>
      <c r="B4" s="4" t="inlineStr">
        <is>
          <t>Tecnologia Avanzata SPA</t>
        </is>
      </c>
    </row>
    <row r="5">
      <c r="A5" s="3" t="inlineStr">
        <is>
          <t>P.IVA:</t>
        </is>
      </c>
      <c r="B5" s="4" t="inlineStr">
        <is>
          <t>12345678901</t>
        </is>
      </c>
    </row>
    <row r="7">
      <c r="A7" s="5" t="inlineStr">
        <is>
          <t>DESCRIZIONE</t>
        </is>
      </c>
      <c r="C7" s="5" t="inlineStr">
        <is>
          <t>GEN-MAR</t>
        </is>
      </c>
      <c r="D7" s="5" t="inlineStr">
        <is>
          <t>APR-GIU</t>
        </is>
      </c>
      <c r="E7" s="5" t="inlineStr">
        <is>
          <t>LUG-SET</t>
        </is>
      </c>
      <c r="F7" s="5" t="inlineStr">
        <is>
          <t>OTT-DIC</t>
        </is>
      </c>
      <c r="G7" s="5" t="inlineStr">
        <is>
          <t>TOTALE ANNO</t>
        </is>
      </c>
    </row>
    <row r="8">
      <c r="A8" s="6" t="inlineStr">
        <is>
          <t>A) VALORE DELLA PRODUZIONE</t>
        </is>
      </c>
    </row>
    <row r="9">
      <c r="A9" s="7" t="inlineStr">
        <is>
          <t>Ricavi vendite prodotti</t>
        </is>
      </c>
      <c r="C9" s="8" t="n">
        <v>145000</v>
      </c>
      <c r="D9" s="8" t="n">
        <v>158000</v>
      </c>
      <c r="E9" s="8" t="n">
        <v>162000</v>
      </c>
      <c r="F9" s="8" t="n">
        <v>171000</v>
      </c>
      <c r="G9" s="9">
        <f>C9+D9+E9+F9</f>
        <v/>
      </c>
    </row>
    <row r="10">
      <c r="A10" s="7" t="inlineStr">
        <is>
          <t>Ricavi vendite servizi</t>
        </is>
      </c>
      <c r="C10" s="8" t="n">
        <v>87000</v>
      </c>
      <c r="D10" s="8" t="n">
        <v>92000</v>
      </c>
      <c r="E10" s="8" t="n">
        <v>95000</v>
      </c>
      <c r="F10" s="8" t="n">
        <v>98000</v>
      </c>
      <c r="G10" s="9">
        <f>C10+D10+E10+F10</f>
        <v/>
      </c>
    </row>
    <row r="11">
      <c r="A11" s="7" t="inlineStr">
        <is>
          <t>Variazione rimanenze</t>
        </is>
      </c>
      <c r="C11" s="8" t="n">
        <v>5000</v>
      </c>
      <c r="D11" s="8" t="n">
        <v>-2000</v>
      </c>
      <c r="E11" s="8" t="n">
        <v>3000</v>
      </c>
      <c r="F11" s="8" t="n">
        <v>1000</v>
      </c>
      <c r="G11" s="9">
        <f>C11+D11+E11+F11</f>
        <v/>
      </c>
    </row>
    <row r="12">
      <c r="A12" s="7" t="inlineStr">
        <is>
          <t>Altri ricavi</t>
        </is>
      </c>
      <c r="C12" s="8" t="n">
        <v>8500</v>
      </c>
      <c r="D12" s="8" t="n">
        <v>9200</v>
      </c>
      <c r="E12" s="8" t="n">
        <v>8800</v>
      </c>
      <c r="F12" s="8" t="n">
        <v>9500</v>
      </c>
      <c r="G12" s="9">
        <f>C12+D12+E12+F12</f>
        <v/>
      </c>
    </row>
    <row r="13">
      <c r="A13" s="10" t="inlineStr">
        <is>
          <t>TOTALE VALORE PRODUZIONE (A)</t>
        </is>
      </c>
      <c r="C13" s="11">
        <f>SUM(C9:C12)</f>
        <v/>
      </c>
      <c r="D13" s="11">
        <f>SUM(D9:D12)</f>
        <v/>
      </c>
      <c r="E13" s="11">
        <f>SUM(E9:E12)</f>
        <v/>
      </c>
      <c r="F13" s="11">
        <f>SUM(F9:F12)</f>
        <v/>
      </c>
      <c r="G13" s="11">
        <f>SUM(G9:G12)</f>
        <v/>
      </c>
    </row>
    <row r="15">
      <c r="A15" s="12" t="inlineStr">
        <is>
          <t>B) COSTI DELLA PRODUZIONE</t>
        </is>
      </c>
    </row>
    <row r="16">
      <c r="A16" s="7" t="inlineStr">
        <is>
          <t>Materie prime e materiali</t>
        </is>
      </c>
      <c r="C16" s="8" t="n">
        <v>52000</v>
      </c>
      <c r="D16" s="8" t="n">
        <v>56000</v>
      </c>
      <c r="E16" s="8" t="n">
        <v>58000</v>
      </c>
      <c r="F16" s="8" t="n">
        <v>61000</v>
      </c>
      <c r="G16" s="9">
        <f>C16+D16+E16+F16</f>
        <v/>
      </c>
    </row>
    <row r="17">
      <c r="A17" s="7" t="inlineStr">
        <is>
          <t>Servizi (consulenze, utenze, ecc.)</t>
        </is>
      </c>
      <c r="C17" s="8" t="n">
        <v>28000</v>
      </c>
      <c r="D17" s="8" t="n">
        <v>29500</v>
      </c>
      <c r="E17" s="8" t="n">
        <v>30000</v>
      </c>
      <c r="F17" s="8" t="n">
        <v>31000</v>
      </c>
      <c r="G17" s="9">
        <f>C17+D17+E17+F17</f>
        <v/>
      </c>
    </row>
    <row r="18">
      <c r="A18" s="7" t="inlineStr">
        <is>
          <t>Affitti e locazioni</t>
        </is>
      </c>
      <c r="C18" s="8" t="n">
        <v>12000</v>
      </c>
      <c r="D18" s="8" t="n">
        <v>12000</v>
      </c>
      <c r="E18" s="8" t="n">
        <v>12000</v>
      </c>
      <c r="F18" s="8" t="n">
        <v>12000</v>
      </c>
      <c r="G18" s="9">
        <f>C18+D18+E18+F18</f>
        <v/>
      </c>
    </row>
    <row r="19">
      <c r="A19" s="7" t="inlineStr">
        <is>
          <t>Salari e stipendi</t>
        </is>
      </c>
      <c r="C19" s="8" t="n">
        <v>65000</v>
      </c>
      <c r="D19" s="8" t="n">
        <v>65000</v>
      </c>
      <c r="E19" s="8" t="n">
        <v>67000</v>
      </c>
      <c r="F19" s="8" t="n">
        <v>67000</v>
      </c>
      <c r="G19" s="9">
        <f>C19+D19+E19+F19</f>
        <v/>
      </c>
    </row>
    <row r="20">
      <c r="A20" s="7" t="inlineStr">
        <is>
          <t>Oneri sociali</t>
        </is>
      </c>
      <c r="C20" s="8" t="n">
        <v>19500</v>
      </c>
      <c r="D20" s="8" t="n">
        <v>19500</v>
      </c>
      <c r="E20" s="8" t="n">
        <v>20100</v>
      </c>
      <c r="F20" s="8" t="n">
        <v>20100</v>
      </c>
      <c r="G20" s="9">
        <f>C20+D20+E20+F20</f>
        <v/>
      </c>
    </row>
    <row r="21">
      <c r="A21" s="7" t="inlineStr">
        <is>
          <t>TFR</t>
        </is>
      </c>
      <c r="C21" s="8" t="n">
        <v>5400</v>
      </c>
      <c r="D21" s="8" t="n">
        <v>5400</v>
      </c>
      <c r="E21" s="8" t="n">
        <v>5600</v>
      </c>
      <c r="F21" s="8" t="n">
        <v>5600</v>
      </c>
      <c r="G21" s="9">
        <f>C21+D21+E21+F21</f>
        <v/>
      </c>
    </row>
    <row r="22">
      <c r="A22" s="7" t="inlineStr">
        <is>
          <t>Ammortamenti</t>
        </is>
      </c>
      <c r="C22" s="8" t="n">
        <v>8500</v>
      </c>
      <c r="D22" s="8" t="n">
        <v>8500</v>
      </c>
      <c r="E22" s="8" t="n">
        <v>8500</v>
      </c>
      <c r="F22" s="8" t="n">
        <v>8500</v>
      </c>
      <c r="G22" s="9">
        <f>C22+D22+E22+F22</f>
        <v/>
      </c>
    </row>
    <row r="23">
      <c r="A23" s="7" t="inlineStr">
        <is>
          <t>Svalutazioni crediti</t>
        </is>
      </c>
      <c r="C23" s="8" t="n">
        <v>1200</v>
      </c>
      <c r="D23" s="8" t="n">
        <v>800</v>
      </c>
      <c r="E23" s="8" t="n">
        <v>1000</v>
      </c>
      <c r="F23" s="8" t="n">
        <v>1500</v>
      </c>
      <c r="G23" s="9">
        <f>C23+D23+E23+F23</f>
        <v/>
      </c>
    </row>
    <row r="24">
      <c r="A24" s="7" t="inlineStr">
        <is>
          <t>Altri costi operativi</t>
        </is>
      </c>
      <c r="C24" s="8" t="n">
        <v>6800</v>
      </c>
      <c r="D24" s="8" t="n">
        <v>7200</v>
      </c>
      <c r="E24" s="8" t="n">
        <v>7400</v>
      </c>
      <c r="F24" s="8" t="n">
        <v>7800</v>
      </c>
      <c r="G24" s="9">
        <f>C24+D24+E24+F24</f>
        <v/>
      </c>
    </row>
    <row r="25">
      <c r="A25" s="10" t="inlineStr">
        <is>
          <t>TOTALE COSTI PRODUZIONE (B)</t>
        </is>
      </c>
      <c r="C25" s="11">
        <f>SUM(C16:C24)</f>
        <v/>
      </c>
      <c r="D25" s="11">
        <f>SUM(D16:D24)</f>
        <v/>
      </c>
      <c r="E25" s="11">
        <f>SUM(E16:E24)</f>
        <v/>
      </c>
      <c r="F25" s="11">
        <f>SUM(F16:F24)</f>
        <v/>
      </c>
      <c r="G25" s="11">
        <f>SUM(G16:G24)</f>
        <v/>
      </c>
    </row>
    <row r="27">
      <c r="A27" s="13" t="inlineStr">
        <is>
          <t>RISULTATO OPERATIVO (EBIT) = A - B</t>
        </is>
      </c>
      <c r="C27" s="14">
        <f>C13-C25</f>
        <v/>
      </c>
      <c r="D27" s="14">
        <f>D13-D25</f>
        <v/>
      </c>
      <c r="E27" s="14">
        <f>E13-E25</f>
        <v/>
      </c>
      <c r="F27" s="14">
        <f>F13-F25</f>
        <v/>
      </c>
      <c r="G27" s="15">
        <f>G13-G25</f>
        <v/>
      </c>
    </row>
    <row r="29">
      <c r="A29" s="16" t="inlineStr">
        <is>
          <t>C) PROVENTI E ONERI FINANZIARI</t>
        </is>
      </c>
    </row>
    <row r="30">
      <c r="A30" s="7" t="inlineStr">
        <is>
          <t>Proventi finanziari</t>
        </is>
      </c>
      <c r="C30" s="8" t="n">
        <v>450</v>
      </c>
      <c r="D30" s="8" t="n">
        <v>520</v>
      </c>
      <c r="E30" s="8" t="n">
        <v>480</v>
      </c>
      <c r="F30" s="8" t="n">
        <v>610</v>
      </c>
      <c r="G30" s="9">
        <f>C30+D30+E30+F30</f>
        <v/>
      </c>
    </row>
    <row r="31">
      <c r="A31" s="7" t="inlineStr">
        <is>
          <t>Interessi passivi su mutui</t>
        </is>
      </c>
      <c r="C31" s="8" t="n">
        <v>-2800</v>
      </c>
      <c r="D31" s="8" t="n">
        <v>-2800</v>
      </c>
      <c r="E31" s="8" t="n">
        <v>-2800</v>
      </c>
      <c r="F31" s="8" t="n">
        <v>-2800</v>
      </c>
      <c r="G31" s="9">
        <f>C31+D31+E31+F31</f>
        <v/>
      </c>
    </row>
    <row r="32">
      <c r="A32" s="7" t="inlineStr">
        <is>
          <t>Altri oneri finanziari</t>
        </is>
      </c>
      <c r="C32" s="8" t="n">
        <v>-650</v>
      </c>
      <c r="D32" s="8" t="n">
        <v>-720</v>
      </c>
      <c r="E32" s="8" t="n">
        <v>-580</v>
      </c>
      <c r="F32" s="8" t="n">
        <v>-690</v>
      </c>
      <c r="G32" s="9">
        <f>C32+D32+E32+F32</f>
        <v/>
      </c>
    </row>
    <row r="33">
      <c r="A33" s="10" t="inlineStr">
        <is>
          <t>TOTALE PROVENTI/ONERI FINANZIARI (C)</t>
        </is>
      </c>
      <c r="C33" s="11">
        <f>SUM(C30:C32)</f>
        <v/>
      </c>
      <c r="D33" s="11">
        <f>SUM(D30:D32)</f>
        <v/>
      </c>
      <c r="E33" s="11">
        <f>SUM(E30:E32)</f>
        <v/>
      </c>
      <c r="F33" s="11">
        <f>SUM(F30:F32)</f>
        <v/>
      </c>
      <c r="G33" s="11">
        <f>SUM(G30:G32)</f>
        <v/>
      </c>
    </row>
    <row r="35">
      <c r="A35" s="17" t="inlineStr">
        <is>
          <t>RISULTATO ANTE IMPOSTE = EBIT + C</t>
        </is>
      </c>
      <c r="C35" s="18">
        <f>C27+C33</f>
        <v/>
      </c>
      <c r="D35" s="18">
        <f>D27+D33</f>
        <v/>
      </c>
      <c r="E35" s="18">
        <f>E27+E33</f>
        <v/>
      </c>
      <c r="F35" s="18">
        <f>F27+F33</f>
        <v/>
      </c>
      <c r="G35" s="19">
        <f>G27+G33</f>
        <v/>
      </c>
    </row>
    <row r="37">
      <c r="A37" s="7" t="inlineStr">
        <is>
          <t>Imposte sul reddito (IRES + IRAP)</t>
        </is>
      </c>
      <c r="C37" s="8">
        <f>-C35*0.27</f>
        <v/>
      </c>
      <c r="D37" s="8">
        <f>-D35*0.27</f>
        <v/>
      </c>
      <c r="E37" s="8">
        <f>-E35*0.27</f>
        <v/>
      </c>
      <c r="F37" s="8">
        <f>-F35*0.27</f>
        <v/>
      </c>
      <c r="G37" s="9">
        <f>C37+D37+E37+F37</f>
        <v/>
      </c>
    </row>
    <row r="39">
      <c r="A39" s="20" t="inlineStr">
        <is>
          <t>UTILE (PERDITA) NETTO</t>
        </is>
      </c>
      <c r="C39" s="21">
        <f>C35+C37</f>
        <v/>
      </c>
      <c r="D39" s="21">
        <f>D35+D37</f>
        <v/>
      </c>
      <c r="E39" s="21">
        <f>E35+E37</f>
        <v/>
      </c>
      <c r="F39" s="21">
        <f>F35+F37</f>
        <v/>
      </c>
      <c r="G39" s="22">
        <f>G35+G37</f>
        <v/>
      </c>
    </row>
    <row r="42">
      <c r="A42" s="23" t="inlineStr">
        <is>
          <t>INDICI DI REDDITIVITÀ</t>
        </is>
      </c>
    </row>
    <row r="43">
      <c r="A43" s="24" t="inlineStr">
        <is>
          <t>Margine Operativo Lordo (EBITDA)</t>
        </is>
      </c>
      <c r="C43" s="25">
        <f>C27+C22</f>
        <v/>
      </c>
      <c r="D43" s="25">
        <f>D27+D22</f>
        <v/>
      </c>
      <c r="E43" s="25">
        <f>E27+E22</f>
        <v/>
      </c>
      <c r="F43" s="25">
        <f>F27+F22</f>
        <v/>
      </c>
      <c r="G43" s="25">
        <f>C43+D43+E43+F43</f>
        <v/>
      </c>
    </row>
    <row r="44">
      <c r="A44" s="24" t="inlineStr">
        <is>
          <t>Margine EBITDA %</t>
        </is>
      </c>
      <c r="C44" s="26">
        <f>C43/C13</f>
        <v/>
      </c>
      <c r="D44" s="26">
        <f>D43/D13</f>
        <v/>
      </c>
      <c r="E44" s="26">
        <f>E43/E13</f>
        <v/>
      </c>
      <c r="F44" s="26">
        <f>F43/F13</f>
        <v/>
      </c>
      <c r="G44" s="26">
        <f>G43/G13</f>
        <v/>
      </c>
    </row>
    <row r="45">
      <c r="A45" s="24" t="inlineStr">
        <is>
          <t>Margine EBIT %</t>
        </is>
      </c>
      <c r="C45" s="26">
        <f>C27/C13</f>
        <v/>
      </c>
      <c r="D45" s="26">
        <f>D27/D13</f>
        <v/>
      </c>
      <c r="E45" s="26">
        <f>E27/E13</f>
        <v/>
      </c>
      <c r="F45" s="26">
        <f>F27/F13</f>
        <v/>
      </c>
      <c r="G45" s="26">
        <f>G27/G13</f>
        <v/>
      </c>
    </row>
    <row r="46">
      <c r="A46" s="24" t="inlineStr">
        <is>
          <t>Margine Netto %</t>
        </is>
      </c>
      <c r="C46" s="26">
        <f>C39/C13</f>
        <v/>
      </c>
      <c r="D46" s="26">
        <f>D39/D13</f>
        <v/>
      </c>
      <c r="E46" s="26">
        <f>E39/E13</f>
        <v/>
      </c>
      <c r="F46" s="26">
        <f>F39/F13</f>
        <v/>
      </c>
      <c r="G46" s="26">
        <f>G39/G13</f>
        <v/>
      </c>
    </row>
  </sheetData>
  <mergeCells count="36">
    <mergeCell ref="A1:E1"/>
    <mergeCell ref="A2:E2"/>
    <mergeCell ref="B4:E4"/>
    <mergeCell ref="B5:E5"/>
    <mergeCell ref="A7:B7"/>
    <mergeCell ref="A8:G8"/>
    <mergeCell ref="A9:B9"/>
    <mergeCell ref="A10:B10"/>
    <mergeCell ref="A11:B11"/>
    <mergeCell ref="A12:B12"/>
    <mergeCell ref="A13:B13"/>
    <mergeCell ref="A15:G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9:G29"/>
    <mergeCell ref="A30:B30"/>
    <mergeCell ref="A31:B31"/>
    <mergeCell ref="A32:B32"/>
    <mergeCell ref="A33:B33"/>
    <mergeCell ref="A35:B35"/>
    <mergeCell ref="A37:B37"/>
    <mergeCell ref="A39:B39"/>
    <mergeCell ref="A42:G42"/>
    <mergeCell ref="A43:B43"/>
    <mergeCell ref="A44:B44"/>
    <mergeCell ref="A45:B45"/>
    <mergeCell ref="A46:B4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</cols>
  <sheetData>
    <row r="1">
      <c r="A1" s="27" t="inlineStr">
        <is>
          <t>ANALISI GRAFICA CONTO ECONOMICO</t>
        </is>
      </c>
    </row>
    <row r="3">
      <c r="A3" s="28" t="inlineStr">
        <is>
          <t>Trimestre</t>
        </is>
      </c>
      <c r="B3" s="28" t="inlineStr">
        <is>
          <t>Ricavi</t>
        </is>
      </c>
      <c r="C3" s="28" t="inlineStr">
        <is>
          <t>Costi</t>
        </is>
      </c>
      <c r="D3" s="28" t="inlineStr">
        <is>
          <t>Utile</t>
        </is>
      </c>
    </row>
    <row r="4">
      <c r="A4" s="7" t="inlineStr">
        <is>
          <t>Q1</t>
        </is>
      </c>
      <c r="B4" s="29">
        <f>'Conto Economico'!C13</f>
        <v/>
      </c>
      <c r="C4" s="29">
        <f>'Conto Economico'!C25</f>
        <v/>
      </c>
      <c r="D4" s="29">
        <f>'Conto Economico'!C39</f>
        <v/>
      </c>
    </row>
    <row r="5">
      <c r="A5" s="7" t="inlineStr">
        <is>
          <t>Q2</t>
        </is>
      </c>
      <c r="B5" s="29">
        <f>'Conto Economico'!D13</f>
        <v/>
      </c>
      <c r="C5" s="29">
        <f>'Conto Economico'!D25</f>
        <v/>
      </c>
      <c r="D5" s="29">
        <f>'Conto Economico'!D39</f>
        <v/>
      </c>
    </row>
    <row r="6">
      <c r="A6" s="7" t="inlineStr">
        <is>
          <t>Q3</t>
        </is>
      </c>
      <c r="B6" s="29">
        <f>'Conto Economico'!E13</f>
        <v/>
      </c>
      <c r="C6" s="29">
        <f>'Conto Economico'!E25</f>
        <v/>
      </c>
      <c r="D6" s="29">
        <f>'Conto Economico'!E39</f>
        <v/>
      </c>
    </row>
    <row r="7">
      <c r="A7" s="7" t="inlineStr">
        <is>
          <t>Q4</t>
        </is>
      </c>
      <c r="B7" s="29">
        <f>'Conto Economico'!F13</f>
        <v/>
      </c>
      <c r="C7" s="29">
        <f>'Conto Economico'!F25</f>
        <v/>
      </c>
      <c r="D7" s="29">
        <f>'Conto Economico'!F39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20" customWidth="1" min="1" max="1"/>
    <col width="70" customWidth="1" min="2" max="2"/>
  </cols>
  <sheetData>
    <row r="1">
      <c r="A1" s="30" t="inlineStr">
        <is>
          <t>GUIDA ALL'USO DEL CONTO ECONOMICO</t>
        </is>
      </c>
    </row>
    <row r="2">
      <c r="A2" t="inlineStr"/>
      <c r="B2" t="inlineStr"/>
    </row>
    <row r="3">
      <c r="A3" s="3" t="inlineStr">
        <is>
          <t>Come usare questo modello:</t>
        </is>
      </c>
      <c r="B3" t="inlineStr"/>
    </row>
    <row r="4">
      <c r="A4" t="inlineStr"/>
      <c r="B4" t="inlineStr"/>
    </row>
    <row r="5">
      <c r="A5" t="inlineStr">
        <is>
          <t>1.</t>
        </is>
      </c>
      <c r="B5" t="inlineStr">
        <is>
          <t>Inserisci i dati della tua azienda nelle celle gialle in alto (Ragione Sociale e P.IVA)</t>
        </is>
      </c>
    </row>
    <row r="6">
      <c r="A6" t="inlineStr"/>
      <c r="B6" t="inlineStr"/>
    </row>
    <row r="7">
      <c r="A7" t="inlineStr">
        <is>
          <t>2.</t>
        </is>
      </c>
      <c r="B7" t="inlineStr">
        <is>
          <t>Modifica i valori nelle celle GIALLE per ogni trimestre:</t>
        </is>
      </c>
    </row>
    <row r="8">
      <c r="A8" t="inlineStr">
        <is>
          <t xml:space="preserve">   </t>
        </is>
      </c>
      <c r="B8" t="inlineStr">
        <is>
          <t>- Ricavi: importi delle vendite e altri ricavi</t>
        </is>
      </c>
    </row>
    <row r="9">
      <c r="A9" t="inlineStr">
        <is>
          <t xml:space="preserve">   </t>
        </is>
      </c>
      <c r="B9" t="inlineStr">
        <is>
          <t>- Costi: materie prime, servizi, personale, ammortamenti, ecc.</t>
        </is>
      </c>
    </row>
    <row r="10">
      <c r="A10" t="inlineStr">
        <is>
          <t xml:space="preserve">   </t>
        </is>
      </c>
      <c r="B10" t="inlineStr">
        <is>
          <t>- Proventi/Oneri finanziari: interessi attivi e passivi</t>
        </is>
      </c>
    </row>
    <row r="11">
      <c r="A11" t="inlineStr"/>
      <c r="B11" t="inlineStr"/>
    </row>
    <row r="12">
      <c r="A12" t="inlineStr">
        <is>
          <t>3.</t>
        </is>
      </c>
      <c r="B12" t="inlineStr">
        <is>
          <t>I totali e gli indici si calcoleranno AUTOMATICAMENTE</t>
        </is>
      </c>
    </row>
    <row r="13">
      <c r="A13" t="inlineStr"/>
      <c r="B13" t="inlineStr"/>
    </row>
    <row r="14">
      <c r="A14" t="inlineStr">
        <is>
          <t>4.</t>
        </is>
      </c>
      <c r="B14" t="inlineStr">
        <is>
          <t>Consulta il foglio "Grafici" per vedere l'andamento trimestrale</t>
        </is>
      </c>
    </row>
    <row r="15">
      <c r="A15" t="inlineStr"/>
      <c r="B15" t="inlineStr"/>
    </row>
    <row r="16">
      <c r="A16" s="3" t="inlineStr">
        <is>
          <t>Celle BIANCHE:</t>
        </is>
      </c>
      <c r="B16" t="inlineStr">
        <is>
          <t>Contengono formule - NON modificare</t>
        </is>
      </c>
    </row>
    <row r="17">
      <c r="A17" s="3" t="inlineStr">
        <is>
          <t>Celle GIALLE:</t>
        </is>
      </c>
      <c r="B17" t="inlineStr">
        <is>
          <t>Dati da inserire - Modifica liberamente</t>
        </is>
      </c>
    </row>
    <row r="18">
      <c r="A18" s="3" t="inlineStr">
        <is>
          <t>Celle AZZURRE:</t>
        </is>
      </c>
      <c r="B18" t="inlineStr">
        <is>
          <t>Totali calcolati automaticamente</t>
        </is>
      </c>
    </row>
    <row r="19">
      <c r="A19" s="3" t="inlineStr">
        <is>
          <t>Celle VERDI:</t>
        </is>
      </c>
      <c r="B19" t="inlineStr">
        <is>
          <t>Risultati principali (EBIT, Utile Netto)</t>
        </is>
      </c>
    </row>
    <row r="20">
      <c r="A20" t="inlineStr"/>
      <c r="B20" t="inlineStr"/>
    </row>
    <row r="21">
      <c r="A21" s="3" t="inlineStr">
        <is>
          <t>Indici calcolati:</t>
        </is>
      </c>
      <c r="B21" t="inlineStr"/>
    </row>
    <row r="22">
      <c r="A22" s="3" t="inlineStr">
        <is>
          <t>EBITDA:</t>
        </is>
      </c>
      <c r="B22" t="inlineStr">
        <is>
          <t>Margine Operativo Lordo (prima di ammortamenti)</t>
        </is>
      </c>
    </row>
    <row r="23">
      <c r="A23" s="3" t="inlineStr">
        <is>
          <t>EBIT:</t>
        </is>
      </c>
      <c r="B23" t="inlineStr">
        <is>
          <t>Risultato Operativo (ricavi - costi operativi)</t>
        </is>
      </c>
    </row>
    <row r="24">
      <c r="A24" s="3" t="inlineStr">
        <is>
          <t>Margine %:</t>
        </is>
      </c>
      <c r="B24" t="inlineStr">
        <is>
          <t>Percentuale di redditività sui ricavi</t>
        </is>
      </c>
    </row>
    <row r="25">
      <c r="A25" t="inlineStr"/>
      <c r="B25" t="inlineStr"/>
    </row>
    <row r="26">
      <c r="A26" s="3" t="inlineStr">
        <is>
          <t>Nota:</t>
        </is>
      </c>
      <c r="B26" t="inlineStr">
        <is>
          <t>Le imposte sono calcolate al 27% (aliquota indicativa IRES+IRAP)</t>
        </is>
      </c>
    </row>
    <row r="27">
      <c r="A27" t="inlineStr"/>
      <c r="B27" t="inlineStr">
        <is>
          <t>Adatta questo valore secondo la tua situazione fiscale reale</t>
        </is>
      </c>
    </row>
  </sheetData>
  <mergeCells count="11">
    <mergeCell ref="A1:D1"/>
    <mergeCell ref="B3:D3"/>
    <mergeCell ref="B16:D16"/>
    <mergeCell ref="B17:D17"/>
    <mergeCell ref="B18:D18"/>
    <mergeCell ref="B19:D19"/>
    <mergeCell ref="B21:D21"/>
    <mergeCell ref="B22:D22"/>
    <mergeCell ref="B23:D23"/>
    <mergeCell ref="B24:D24"/>
    <mergeCell ref="B26:D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2026-02-01T16:48:50Z</dcterms:created>
  <dcterms:modified xmlns:dcterms="http://purl.org/dc/terms/" xmlns:xsi="http://www.w3.org/2001/XMLSchema-instance" xsi:type="dcterms:W3CDTF">2026-02-01T16:48:50Z</dcterms:modified>
</cp:coreProperties>
</file>