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io Ferie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6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</font>
    <font>
      <b val="1"/>
    </font>
    <font>
      <b val="1"/>
      <color rgb="00FFFFFF"/>
      <sz val="14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3" fillId="3" borderId="1" pivotButton="0" quotePrefix="0" xfId="0"/>
    <xf numFmtId="0" fontId="0" fillId="3" borderId="1" pivotButton="0" quotePrefix="0" xfId="0"/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ill>
        <patternFill patternType="solid">
          <fgColor rgb="00FECACA"/>
          <bgColor rgb="00FECACA"/>
        </patternFill>
      </fill>
    </dxf>
    <dxf>
      <fill>
        <patternFill patternType="solid">
          <fgColor rgb="00FEF3C7"/>
          <bgColor rgb="00FEF3C7"/>
        </patternFill>
      </fill>
    </dxf>
    <dxf>
      <fill>
        <patternFill patternType="solid">
          <fgColor rgb="00BBF7D0"/>
          <bgColor rgb="00BBF7D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Ferie per Reparto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'Calendario Ferie'!B18</f>
            </strRef>
          </tx>
          <spPr>
            <a:ln xmlns:a="http://schemas.openxmlformats.org/drawingml/2006/main">
              <a:prstDash val="solid"/>
            </a:ln>
          </spPr>
          <cat>
            <numRef>
              <f>'Calendario Ferie'!$A$19:$A$24</f>
            </numRef>
          </cat>
          <val>
            <numRef>
              <f>'Calendario Ferie'!$B$19:$B$24</f>
            </numRef>
          </val>
        </ser>
        <ser>
          <idx val="1"/>
          <order val="1"/>
          <tx>
            <strRef>
              <f>'Calendario Ferie'!C18</f>
            </strRef>
          </tx>
          <spPr>
            <a:ln xmlns:a="http://schemas.openxmlformats.org/drawingml/2006/main">
              <a:prstDash val="solid"/>
            </a:ln>
          </spPr>
          <cat>
            <numRef>
              <f>'Calendario Ferie'!$A$19:$A$24</f>
            </numRef>
          </cat>
          <val>
            <numRef>
              <f>'Calendario Ferie'!$C$19:$C$24</f>
            </numRef>
          </val>
        </ser>
        <ser>
          <idx val="2"/>
          <order val="2"/>
          <tx>
            <strRef>
              <f>'Calendario Ferie'!D18</f>
            </strRef>
          </tx>
          <spPr>
            <a:ln xmlns:a="http://schemas.openxmlformats.org/drawingml/2006/main">
              <a:prstDash val="solid"/>
            </a:ln>
          </spPr>
          <cat>
            <numRef>
              <f>'Calendario Ferie'!$A$19:$A$24</f>
            </numRef>
          </cat>
          <val>
            <numRef>
              <f>'Calendario Ferie'!$D$19:$D$24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Reparto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Giorni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16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4"/>
  <sheetViews>
    <sheetView workbookViewId="0">
      <selection activeCell="A1" sqref="A1"/>
    </sheetView>
  </sheetViews>
  <sheetFormatPr baseColWidth="8" defaultRowHeight="15"/>
  <cols>
    <col width="18" customWidth="1" min="1" max="1"/>
    <col width="15" customWidth="1" min="2" max="2"/>
    <col width="16" customWidth="1" min="3" max="3"/>
    <col width="12" customWidth="1" min="4" max="4"/>
    <col width="18" customWidth="1" min="5" max="5"/>
    <col width="15" customWidth="1" min="6" max="6"/>
    <col width="12" customWidth="1" min="7" max="7"/>
    <col width="15" customWidth="1" min="8" max="8"/>
    <col width="10" customWidth="1" min="9" max="9"/>
    <col width="14" customWidth="1" min="10" max="10"/>
    <col width="14" customWidth="1" min="11" max="11"/>
    <col width="15" customWidth="1" min="12" max="12"/>
  </cols>
  <sheetData>
    <row r="1" ht="30" customHeight="1">
      <c r="A1" s="1" t="inlineStr">
        <is>
          <t>GESTIONE FERIE DIPENDENTI - ANNO 2026</t>
        </is>
      </c>
    </row>
    <row r="3" ht="40" customHeight="1">
      <c r="A3" s="2" t="inlineStr">
        <is>
          <t>Dipendente</t>
        </is>
      </c>
      <c r="B3" s="2" t="inlineStr">
        <is>
          <t>Reparto</t>
        </is>
      </c>
      <c r="C3" s="2" t="inlineStr">
        <is>
          <t>Data Assunzione</t>
        </is>
      </c>
      <c r="D3" s="2" t="inlineStr">
        <is>
          <t>Ferie Annuali</t>
        </is>
      </c>
      <c r="E3" s="2" t="inlineStr">
        <is>
          <t>Ferie Residue Anno Prec.</t>
        </is>
      </c>
      <c r="F3" s="2" t="inlineStr">
        <is>
          <t>Totale Disponibili</t>
        </is>
      </c>
      <c r="G3" s="2" t="inlineStr">
        <is>
          <t>Ferie Godute</t>
        </is>
      </c>
      <c r="H3" s="2" t="inlineStr">
        <is>
          <t>Ferie Programmate</t>
        </is>
      </c>
      <c r="I3" s="2" t="inlineStr">
        <is>
          <t>Residuo</t>
        </is>
      </c>
      <c r="J3" s="2" t="inlineStr">
        <is>
          <t>Permessi (ore)</t>
        </is>
      </c>
      <c r="K3" s="2" t="inlineStr">
        <is>
          <t>Permessi Usati</t>
        </is>
      </c>
      <c r="L3" s="2" t="inlineStr">
        <is>
          <t>Permessi Residui</t>
        </is>
      </c>
    </row>
    <row r="4">
      <c r="A4" s="3" t="inlineStr">
        <is>
          <t>Marco Rossi</t>
        </is>
      </c>
      <c r="B4" s="3" t="inlineStr">
        <is>
          <t>Amministrazione</t>
        </is>
      </c>
      <c r="C4" s="4" t="n">
        <v>43174</v>
      </c>
      <c r="D4" s="3" t="n">
        <v>26</v>
      </c>
      <c r="E4" s="3" t="n">
        <v>3</v>
      </c>
      <c r="F4" s="5">
        <f>D4+E4</f>
        <v/>
      </c>
      <c r="G4" s="6" t="n">
        <v>12</v>
      </c>
      <c r="H4" s="6" t="n">
        <v>8</v>
      </c>
      <c r="I4" s="5">
        <f>F4-G4-H4</f>
        <v/>
      </c>
      <c r="J4" s="3" t="n">
        <v>104</v>
      </c>
      <c r="K4" s="6" t="n">
        <v>16</v>
      </c>
      <c r="L4" s="5">
        <f>J4-K4</f>
        <v/>
      </c>
    </row>
    <row r="5">
      <c r="A5" s="3" t="inlineStr">
        <is>
          <t>Giulia Bianchi</t>
        </is>
      </c>
      <c r="B5" s="3" t="inlineStr">
        <is>
          <t>Vendite</t>
        </is>
      </c>
      <c r="C5" s="4" t="n">
        <v>43709</v>
      </c>
      <c r="D5" s="3" t="n">
        <v>26</v>
      </c>
      <c r="E5" s="3" t="n">
        <v>0</v>
      </c>
      <c r="F5" s="5">
        <f>D5+E5</f>
        <v/>
      </c>
      <c r="G5" s="6" t="n">
        <v>8</v>
      </c>
      <c r="H5" s="6" t="n">
        <v>10</v>
      </c>
      <c r="I5" s="5">
        <f>F5-G5-H5</f>
        <v/>
      </c>
      <c r="J5" s="3" t="n">
        <v>104</v>
      </c>
      <c r="K5" s="6" t="n">
        <v>12</v>
      </c>
      <c r="L5" s="5">
        <f>J5-K5</f>
        <v/>
      </c>
    </row>
    <row r="6">
      <c r="A6" s="3" t="inlineStr">
        <is>
          <t>Luca Ferrari</t>
        </is>
      </c>
      <c r="B6" s="3" t="inlineStr">
        <is>
          <t>Produzione</t>
        </is>
      </c>
      <c r="C6" s="4" t="n">
        <v>42014</v>
      </c>
      <c r="D6" s="3" t="n">
        <v>28</v>
      </c>
      <c r="E6" s="3" t="n">
        <v>5</v>
      </c>
      <c r="F6" s="5">
        <f>D6+E6</f>
        <v/>
      </c>
      <c r="G6" s="6" t="n">
        <v>15</v>
      </c>
      <c r="H6" s="6" t="n">
        <v>5</v>
      </c>
      <c r="I6" s="5">
        <f>F6-G6-H6</f>
        <v/>
      </c>
      <c r="J6" s="3" t="n">
        <v>104</v>
      </c>
      <c r="K6" s="6" t="n">
        <v>24</v>
      </c>
      <c r="L6" s="5">
        <f>J6-K6</f>
        <v/>
      </c>
    </row>
    <row r="7">
      <c r="A7" s="3" t="inlineStr">
        <is>
          <t>Anna Russo</t>
        </is>
      </c>
      <c r="B7" s="3" t="inlineStr">
        <is>
          <t>Marketing</t>
        </is>
      </c>
      <c r="C7" s="4" t="n">
        <v>44002</v>
      </c>
      <c r="D7" s="3" t="n">
        <v>26</v>
      </c>
      <c r="E7" s="3" t="n">
        <v>2</v>
      </c>
      <c r="F7" s="5">
        <f>D7+E7</f>
        <v/>
      </c>
      <c r="G7" s="6" t="n">
        <v>6</v>
      </c>
      <c r="H7" s="6" t="n">
        <v>12</v>
      </c>
      <c r="I7" s="5">
        <f>F7-G7-H7</f>
        <v/>
      </c>
      <c r="J7" s="3" t="n">
        <v>104</v>
      </c>
      <c r="K7" s="6" t="n">
        <v>8</v>
      </c>
      <c r="L7" s="5">
        <f>J7-K7</f>
        <v/>
      </c>
    </row>
    <row r="8">
      <c r="A8" s="3" t="inlineStr">
        <is>
          <t>Paolo Esposito</t>
        </is>
      </c>
      <c r="B8" s="3" t="inlineStr">
        <is>
          <t>IT</t>
        </is>
      </c>
      <c r="C8" s="4" t="n">
        <v>43044</v>
      </c>
      <c r="D8" s="3" t="n">
        <v>26</v>
      </c>
      <c r="E8" s="3" t="n">
        <v>4</v>
      </c>
      <c r="F8" s="5">
        <f>D8+E8</f>
        <v/>
      </c>
      <c r="G8" s="6" t="n">
        <v>10</v>
      </c>
      <c r="H8" s="6" t="n">
        <v>6</v>
      </c>
      <c r="I8" s="5">
        <f>F8-G8-H8</f>
        <v/>
      </c>
      <c r="J8" s="3" t="n">
        <v>104</v>
      </c>
      <c r="K8" s="6" t="n">
        <v>20</v>
      </c>
      <c r="L8" s="5">
        <f>J8-K8</f>
        <v/>
      </c>
    </row>
    <row r="9">
      <c r="A9" s="3" t="inlineStr">
        <is>
          <t>Francesca Romano</t>
        </is>
      </c>
      <c r="B9" s="3" t="inlineStr">
        <is>
          <t>HR</t>
        </is>
      </c>
      <c r="C9" s="4" t="n">
        <v>42468</v>
      </c>
      <c r="D9" s="3" t="n">
        <v>26</v>
      </c>
      <c r="E9" s="3" t="n">
        <v>1</v>
      </c>
      <c r="F9" s="5">
        <f>D9+E9</f>
        <v/>
      </c>
      <c r="G9" s="6" t="n">
        <v>9</v>
      </c>
      <c r="H9" s="6" t="n">
        <v>8</v>
      </c>
      <c r="I9" s="5">
        <f>F9-G9-H9</f>
        <v/>
      </c>
      <c r="J9" s="3" t="n">
        <v>104</v>
      </c>
      <c r="K9" s="6" t="n">
        <v>14</v>
      </c>
      <c r="L9" s="5">
        <f>J9-K9</f>
        <v/>
      </c>
    </row>
    <row r="10">
      <c r="A10" s="3" t="inlineStr">
        <is>
          <t>Alessandro Ricci</t>
        </is>
      </c>
      <c r="B10" s="3" t="inlineStr">
        <is>
          <t>Produzione</t>
        </is>
      </c>
      <c r="C10" s="4" t="n">
        <v>44228</v>
      </c>
      <c r="D10" s="3" t="n">
        <v>26</v>
      </c>
      <c r="E10" s="3" t="n">
        <v>0</v>
      </c>
      <c r="F10" s="5">
        <f>D10+E10</f>
        <v/>
      </c>
      <c r="G10" s="6" t="n">
        <v>5</v>
      </c>
      <c r="H10" s="6" t="n">
        <v>15</v>
      </c>
      <c r="I10" s="5">
        <f>F10-G10-H10</f>
        <v/>
      </c>
      <c r="J10" s="3" t="n">
        <v>104</v>
      </c>
      <c r="K10" s="6" t="n">
        <v>6</v>
      </c>
      <c r="L10" s="5">
        <f>J10-K10</f>
        <v/>
      </c>
    </row>
    <row r="11">
      <c r="A11" s="3" t="inlineStr">
        <is>
          <t>Chiara Marino</t>
        </is>
      </c>
      <c r="B11" s="3" t="inlineStr">
        <is>
          <t>Vendite</t>
        </is>
      </c>
      <c r="C11" s="4" t="n">
        <v>41832</v>
      </c>
      <c r="D11" s="3" t="n">
        <v>28</v>
      </c>
      <c r="E11" s="3" t="n">
        <v>6</v>
      </c>
      <c r="F11" s="5">
        <f>D11+E11</f>
        <v/>
      </c>
      <c r="G11" s="6" t="n">
        <v>18</v>
      </c>
      <c r="H11" s="6" t="n">
        <v>4</v>
      </c>
      <c r="I11" s="5">
        <f>F11-G11-H11</f>
        <v/>
      </c>
      <c r="J11" s="3" t="n">
        <v>104</v>
      </c>
      <c r="K11" s="6" t="n">
        <v>28</v>
      </c>
      <c r="L11" s="5">
        <f>J11-K11</f>
        <v/>
      </c>
    </row>
    <row r="12">
      <c r="A12" s="3" t="inlineStr">
        <is>
          <t>Matteo Greco</t>
        </is>
      </c>
      <c r="B12" s="3" t="inlineStr">
        <is>
          <t>Amministrazione</t>
        </is>
      </c>
      <c r="C12" s="4" t="n">
        <v>43753</v>
      </c>
      <c r="D12" s="3" t="n">
        <v>26</v>
      </c>
      <c r="E12" s="3" t="n">
        <v>2</v>
      </c>
      <c r="F12" s="5">
        <f>D12+E12</f>
        <v/>
      </c>
      <c r="G12" s="6" t="n">
        <v>7</v>
      </c>
      <c r="H12" s="6" t="n">
        <v>10</v>
      </c>
      <c r="I12" s="5">
        <f>F12-G12-H12</f>
        <v/>
      </c>
      <c r="J12" s="3" t="n">
        <v>104</v>
      </c>
      <c r="K12" s="6" t="n">
        <v>10</v>
      </c>
      <c r="L12" s="5">
        <f>J12-K12</f>
        <v/>
      </c>
    </row>
    <row r="13">
      <c r="A13" s="3" t="inlineStr">
        <is>
          <t>Sofia Costa</t>
        </is>
      </c>
      <c r="B13" s="3" t="inlineStr">
        <is>
          <t>Marketing</t>
        </is>
      </c>
      <c r="C13" s="4" t="n">
        <v>44571</v>
      </c>
      <c r="D13" s="3" t="n">
        <v>26</v>
      </c>
      <c r="E13" s="3" t="n">
        <v>0</v>
      </c>
      <c r="F13" s="5">
        <f>D13+E13</f>
        <v/>
      </c>
      <c r="G13" s="6" t="n">
        <v>4</v>
      </c>
      <c r="H13" s="6" t="n">
        <v>14</v>
      </c>
      <c r="I13" s="5">
        <f>F13-G13-H13</f>
        <v/>
      </c>
      <c r="J13" s="3" t="n">
        <v>104</v>
      </c>
      <c r="K13" s="6" t="n">
        <v>4</v>
      </c>
      <c r="L13" s="5">
        <f>J13-K13</f>
        <v/>
      </c>
    </row>
    <row r="14">
      <c r="A14" s="7" t="inlineStr">
        <is>
          <t>TOTALI</t>
        </is>
      </c>
      <c r="B14" s="8" t="n"/>
      <c r="C14" s="8" t="n"/>
      <c r="D14" s="5">
        <f>SUM(D4:D13)</f>
        <v/>
      </c>
      <c r="E14" s="5">
        <f>SUM(E4:E13)</f>
        <v/>
      </c>
      <c r="F14" s="5">
        <f>SUM(F4:F13)</f>
        <v/>
      </c>
      <c r="G14" s="5">
        <f>SUM(G4:G13)</f>
        <v/>
      </c>
      <c r="H14" s="5">
        <f>SUM(H4:H13)</f>
        <v/>
      </c>
      <c r="I14" s="5">
        <f>SUM(I4:I13)</f>
        <v/>
      </c>
      <c r="J14" s="8" t="n"/>
      <c r="K14" s="5">
        <f>SUM(K4:K13)</f>
        <v/>
      </c>
      <c r="L14" s="5">
        <f>SUM(L4:L13)</f>
        <v/>
      </c>
    </row>
    <row r="17">
      <c r="A17" s="9" t="inlineStr">
        <is>
          <t>RIEPILOGO PER REPARTO</t>
        </is>
      </c>
    </row>
    <row r="18">
      <c r="A18" s="2" t="inlineStr">
        <is>
          <t>Reparto</t>
        </is>
      </c>
      <c r="B18" s="2" t="inlineStr">
        <is>
          <t>Totale Ferie Godute</t>
        </is>
      </c>
      <c r="C18" s="2" t="inlineStr">
        <is>
          <t>Totale Ferie Programmate</t>
        </is>
      </c>
      <c r="D18" s="2" t="inlineStr">
        <is>
          <t>Totale Residuo</t>
        </is>
      </c>
      <c r="E18" s="2" t="inlineStr">
        <is>
          <t>N. Dipendenti</t>
        </is>
      </c>
    </row>
    <row r="19">
      <c r="A19" s="3" t="inlineStr">
        <is>
          <t>Amministrazione</t>
        </is>
      </c>
      <c r="B19" s="3">
        <f>SUMIF($B$4:$B$13,A19,$G$4:$G$13)</f>
        <v/>
      </c>
      <c r="C19" s="3">
        <f>SUMIF($B$4:$B$13,A19,$H$4:$H$13)</f>
        <v/>
      </c>
      <c r="D19" s="3">
        <f>SUMIF($B$4:$B$13,A19,$I$4:$I$13)</f>
        <v/>
      </c>
      <c r="E19" s="3">
        <f>COUNTIF($B$4:$B$13,A19)</f>
        <v/>
      </c>
    </row>
    <row r="20">
      <c r="A20" s="3" t="inlineStr">
        <is>
          <t>Vendite</t>
        </is>
      </c>
      <c r="B20" s="3">
        <f>SUMIF($B$4:$B$13,A20,$G$4:$G$13)</f>
        <v/>
      </c>
      <c r="C20" s="3">
        <f>SUMIF($B$4:$B$13,A20,$H$4:$H$13)</f>
        <v/>
      </c>
      <c r="D20" s="3">
        <f>SUMIF($B$4:$B$13,A20,$I$4:$I$13)</f>
        <v/>
      </c>
      <c r="E20" s="3">
        <f>COUNTIF($B$4:$B$13,A20)</f>
        <v/>
      </c>
    </row>
    <row r="21">
      <c r="A21" s="3" t="inlineStr">
        <is>
          <t>Produzione</t>
        </is>
      </c>
      <c r="B21" s="3">
        <f>SUMIF($B$4:$B$13,A21,$G$4:$G$13)</f>
        <v/>
      </c>
      <c r="C21" s="3">
        <f>SUMIF($B$4:$B$13,A21,$H$4:$H$13)</f>
        <v/>
      </c>
      <c r="D21" s="3">
        <f>SUMIF($B$4:$B$13,A21,$I$4:$I$13)</f>
        <v/>
      </c>
      <c r="E21" s="3">
        <f>COUNTIF($B$4:$B$13,A21)</f>
        <v/>
      </c>
    </row>
    <row r="22">
      <c r="A22" s="3" t="inlineStr">
        <is>
          <t>Marketing</t>
        </is>
      </c>
      <c r="B22" s="3">
        <f>SUMIF($B$4:$B$13,A22,$G$4:$G$13)</f>
        <v/>
      </c>
      <c r="C22" s="3">
        <f>SUMIF($B$4:$B$13,A22,$H$4:$H$13)</f>
        <v/>
      </c>
      <c r="D22" s="3">
        <f>SUMIF($B$4:$B$13,A22,$I$4:$I$13)</f>
        <v/>
      </c>
      <c r="E22" s="3">
        <f>COUNTIF($B$4:$B$13,A22)</f>
        <v/>
      </c>
    </row>
    <row r="23">
      <c r="A23" s="3" t="inlineStr">
        <is>
          <t>IT</t>
        </is>
      </c>
      <c r="B23" s="3">
        <f>SUMIF($B$4:$B$13,A23,$G$4:$G$13)</f>
        <v/>
      </c>
      <c r="C23" s="3">
        <f>SUMIF($B$4:$B$13,A23,$H$4:$H$13)</f>
        <v/>
      </c>
      <c r="D23" s="3">
        <f>SUMIF($B$4:$B$13,A23,$I$4:$I$13)</f>
        <v/>
      </c>
      <c r="E23" s="3">
        <f>COUNTIF($B$4:$B$13,A23)</f>
        <v/>
      </c>
    </row>
    <row r="24">
      <c r="A24" s="3" t="inlineStr">
        <is>
          <t>HR</t>
        </is>
      </c>
      <c r="B24" s="3">
        <f>SUMIF($B$4:$B$13,A24,$G$4:$G$13)</f>
        <v/>
      </c>
      <c r="C24" s="3">
        <f>SUMIF($B$4:$B$13,A24,$H$4:$H$13)</f>
        <v/>
      </c>
      <c r="D24" s="3">
        <f>SUMIF($B$4:$B$13,A24,$I$4:$I$13)</f>
        <v/>
      </c>
      <c r="E24" s="3">
        <f>COUNTIF($B$4:$B$13,A24)</f>
        <v/>
      </c>
    </row>
  </sheetData>
  <mergeCells count="2">
    <mergeCell ref="A1:L1"/>
    <mergeCell ref="A17:E17"/>
  </mergeCells>
  <conditionalFormatting sqref="I4">
    <cfRule type="expression" priority="1" dxfId="0" stopIfTrue="1">
      <formula>I4&lt;5</formula>
    </cfRule>
    <cfRule type="expression" priority="2" dxfId="1" stopIfTrue="1">
      <formula>AND(I4&gt;=5, I4&lt;=10)</formula>
    </cfRule>
    <cfRule type="expression" priority="3" dxfId="2" stopIfTrue="1">
      <formula>I4&gt;10</formula>
    </cfRule>
  </conditionalFormatting>
  <conditionalFormatting sqref="I5">
    <cfRule type="expression" priority="4" dxfId="0" stopIfTrue="1">
      <formula>I5&lt;5</formula>
    </cfRule>
    <cfRule type="expression" priority="5" dxfId="1" stopIfTrue="1">
      <formula>AND(I5&gt;=5, I5&lt;=10)</formula>
    </cfRule>
    <cfRule type="expression" priority="6" dxfId="2" stopIfTrue="1">
      <formula>I5&gt;10</formula>
    </cfRule>
  </conditionalFormatting>
  <conditionalFormatting sqref="I6">
    <cfRule type="expression" priority="7" dxfId="0" stopIfTrue="1">
      <formula>I6&lt;5</formula>
    </cfRule>
    <cfRule type="expression" priority="8" dxfId="1" stopIfTrue="1">
      <formula>AND(I6&gt;=5, I6&lt;=10)</formula>
    </cfRule>
    <cfRule type="expression" priority="9" dxfId="2" stopIfTrue="1">
      <formula>I6&gt;10</formula>
    </cfRule>
  </conditionalFormatting>
  <conditionalFormatting sqref="I7">
    <cfRule type="expression" priority="10" dxfId="0" stopIfTrue="1">
      <formula>I7&lt;5</formula>
    </cfRule>
    <cfRule type="expression" priority="11" dxfId="1" stopIfTrue="1">
      <formula>AND(I7&gt;=5, I7&lt;=10)</formula>
    </cfRule>
    <cfRule type="expression" priority="12" dxfId="2" stopIfTrue="1">
      <formula>I7&gt;10</formula>
    </cfRule>
  </conditionalFormatting>
  <conditionalFormatting sqref="I8">
    <cfRule type="expression" priority="13" dxfId="0" stopIfTrue="1">
      <formula>I8&lt;5</formula>
    </cfRule>
    <cfRule type="expression" priority="14" dxfId="1" stopIfTrue="1">
      <formula>AND(I8&gt;=5, I8&lt;=10)</formula>
    </cfRule>
    <cfRule type="expression" priority="15" dxfId="2" stopIfTrue="1">
      <formula>I8&gt;10</formula>
    </cfRule>
  </conditionalFormatting>
  <conditionalFormatting sqref="I9">
    <cfRule type="expression" priority="16" dxfId="0" stopIfTrue="1">
      <formula>I9&lt;5</formula>
    </cfRule>
    <cfRule type="expression" priority="17" dxfId="1" stopIfTrue="1">
      <formula>AND(I9&gt;=5, I9&lt;=10)</formula>
    </cfRule>
    <cfRule type="expression" priority="18" dxfId="2" stopIfTrue="1">
      <formula>I9&gt;10</formula>
    </cfRule>
  </conditionalFormatting>
  <conditionalFormatting sqref="I10">
    <cfRule type="expression" priority="19" dxfId="0" stopIfTrue="1">
      <formula>I10&lt;5</formula>
    </cfRule>
    <cfRule type="expression" priority="20" dxfId="1" stopIfTrue="1">
      <formula>AND(I10&gt;=5, I10&lt;=10)</formula>
    </cfRule>
    <cfRule type="expression" priority="21" dxfId="2" stopIfTrue="1">
      <formula>I10&gt;10</formula>
    </cfRule>
  </conditionalFormatting>
  <conditionalFormatting sqref="I11">
    <cfRule type="expression" priority="22" dxfId="0" stopIfTrue="1">
      <formula>I11&lt;5</formula>
    </cfRule>
    <cfRule type="expression" priority="23" dxfId="1" stopIfTrue="1">
      <formula>AND(I11&gt;=5, I11&lt;=10)</formula>
    </cfRule>
    <cfRule type="expression" priority="24" dxfId="2" stopIfTrue="1">
      <formula>I11&gt;10</formula>
    </cfRule>
  </conditionalFormatting>
  <conditionalFormatting sqref="I12">
    <cfRule type="expression" priority="25" dxfId="0" stopIfTrue="1">
      <formula>I12&lt;5</formula>
    </cfRule>
    <cfRule type="expression" priority="26" dxfId="1" stopIfTrue="1">
      <formula>AND(I12&gt;=5, I12&lt;=10)</formula>
    </cfRule>
    <cfRule type="expression" priority="27" dxfId="2" stopIfTrue="1">
      <formula>I12&gt;10</formula>
    </cfRule>
  </conditionalFormatting>
  <conditionalFormatting sqref="I13">
    <cfRule type="expression" priority="28" dxfId="0" stopIfTrue="1">
      <formula>I13&lt;5</formula>
    </cfRule>
    <cfRule type="expression" priority="29" dxfId="1" stopIfTrue="1">
      <formula>AND(I13&gt;=5, I13&lt;=10)</formula>
    </cfRule>
    <cfRule type="expression" priority="30" dxfId="2" stopIfTrue="1">
      <formula>I13&gt;10</formula>
    </cfRule>
  </conditionalFormatting>
  <dataValidations count="1">
    <dataValidation sqref="B4:B13" showErrorMessage="1" showInputMessage="1" allowBlank="0" type="list">
      <formula1>"Amministrazione,Vendite,Produzione,Marketing,IT,HR"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  <col width="15" customWidth="1" min="3" max="3"/>
    <col width="15" customWidth="1" min="4" max="4"/>
  </cols>
  <sheetData>
    <row r="1" ht="30" customHeight="1">
      <c r="A1" s="1" t="inlineStr">
        <is>
          <t>ISTRUZIONI PER L'USO</t>
        </is>
      </c>
    </row>
    <row r="2">
      <c r="A2" s="10" t="inlineStr"/>
      <c r="B2" s="10" t="inlineStr"/>
      <c r="C2" s="10" t="inlineStr"/>
      <c r="D2" s="10" t="inlineStr"/>
    </row>
    <row r="3">
      <c r="A3" s="11" t="inlineStr">
        <is>
          <t>COME USARE QUESTO MODELLO:</t>
        </is>
      </c>
      <c r="B3" s="11" t="inlineStr"/>
      <c r="C3" s="11" t="inlineStr"/>
      <c r="D3" s="11" t="inlineStr"/>
    </row>
    <row r="4">
      <c r="A4" s="11" t="inlineStr"/>
      <c r="B4" s="11" t="inlineStr"/>
      <c r="C4" s="11" t="inlineStr"/>
      <c r="D4" s="11" t="inlineStr"/>
    </row>
    <row r="5">
      <c r="A5" s="12" t="inlineStr">
        <is>
          <t>1. CELLE GIALLE</t>
        </is>
      </c>
      <c r="B5" s="11" t="inlineStr">
        <is>
          <t>Inserisci i dati in queste celle:</t>
        </is>
      </c>
      <c r="C5" s="11" t="inlineStr"/>
      <c r="D5" s="11" t="inlineStr"/>
    </row>
    <row r="6">
      <c r="A6" s="11" t="inlineStr"/>
      <c r="B6" s="11" t="inlineStr">
        <is>
          <t>- Ferie Godute: giorni di ferie già utilizzati</t>
        </is>
      </c>
      <c r="C6" s="11" t="inlineStr"/>
      <c r="D6" s="11" t="inlineStr"/>
    </row>
    <row r="7">
      <c r="A7" s="11" t="inlineStr"/>
      <c r="B7" s="11" t="inlineStr">
        <is>
          <t>- Ferie Programmate: giorni di ferie già prenotati</t>
        </is>
      </c>
      <c r="C7" s="11" t="inlineStr"/>
      <c r="D7" s="11" t="inlineStr"/>
    </row>
    <row r="8">
      <c r="A8" s="11" t="inlineStr"/>
      <c r="B8" s="11" t="inlineStr">
        <is>
          <t>- Permessi Usati: ore di permesso già utilizzate</t>
        </is>
      </c>
      <c r="C8" s="11" t="inlineStr"/>
      <c r="D8" s="11" t="inlineStr"/>
    </row>
    <row r="9">
      <c r="A9" s="11" t="inlineStr"/>
      <c r="B9" s="11" t="inlineStr"/>
      <c r="C9" s="11" t="inlineStr"/>
      <c r="D9" s="11" t="inlineStr"/>
    </row>
    <row r="10">
      <c r="A10" s="13" t="inlineStr">
        <is>
          <t>2. CELLE AZZURRE</t>
        </is>
      </c>
      <c r="B10" s="11" t="inlineStr">
        <is>
          <t>Sono calcolate automaticamente, NON modificarle:</t>
        </is>
      </c>
      <c r="C10" s="11" t="inlineStr"/>
      <c r="D10" s="11" t="inlineStr"/>
    </row>
    <row r="11">
      <c r="A11" s="11" t="inlineStr"/>
      <c r="B11" s="11" t="inlineStr">
        <is>
          <t>- Totale Disponibili: somma ferie annuali + residue anno precedente</t>
        </is>
      </c>
      <c r="C11" s="11" t="inlineStr"/>
      <c r="D11" s="11" t="inlineStr"/>
    </row>
    <row r="12">
      <c r="A12" s="11" t="inlineStr"/>
      <c r="B12" s="11" t="inlineStr">
        <is>
          <t>- Residuo: giorni di ferie ancora disponibili</t>
        </is>
      </c>
      <c r="C12" s="11" t="inlineStr"/>
      <c r="D12" s="11" t="inlineStr"/>
    </row>
    <row r="13">
      <c r="A13" s="11" t="inlineStr"/>
      <c r="B13" s="11" t="inlineStr">
        <is>
          <t>- Permessi Residui: ore di permesso ancora disponibili</t>
        </is>
      </c>
      <c r="C13" s="11" t="inlineStr"/>
      <c r="D13" s="11" t="inlineStr"/>
    </row>
    <row r="14">
      <c r="A14" s="11" t="inlineStr"/>
      <c r="B14" s="11" t="inlineStr"/>
      <c r="C14" s="11" t="inlineStr"/>
      <c r="D14" s="11" t="inlineStr"/>
    </row>
    <row r="15">
      <c r="A15" s="10" t="inlineStr">
        <is>
          <t>3. COLORI RESIDUO</t>
        </is>
      </c>
      <c r="B15" s="11" t="inlineStr">
        <is>
          <t>Il residuo ferie cambia colore:</t>
        </is>
      </c>
      <c r="C15" s="11" t="inlineStr"/>
      <c r="D15" s="11" t="inlineStr"/>
    </row>
    <row r="16">
      <c r="A16" s="11" t="inlineStr"/>
      <c r="B16" s="11" t="inlineStr">
        <is>
          <t>- ROSSO: meno di 5 giorni (attenzione!)</t>
        </is>
      </c>
      <c r="C16" s="11" t="inlineStr"/>
      <c r="D16" s="11" t="inlineStr"/>
    </row>
    <row r="17">
      <c r="A17" s="11" t="inlineStr"/>
      <c r="B17" s="11" t="inlineStr">
        <is>
          <t>- GIALLO: tra 5 e 10 giorni (da monitorare)</t>
        </is>
      </c>
      <c r="C17" s="11" t="inlineStr"/>
      <c r="D17" s="11" t="inlineStr"/>
    </row>
    <row r="18">
      <c r="A18" s="11" t="inlineStr"/>
      <c r="B18" s="11" t="inlineStr">
        <is>
          <t>- VERDE: più di 10 giorni (ok)</t>
        </is>
      </c>
      <c r="C18" s="11" t="inlineStr"/>
      <c r="D18" s="11" t="inlineStr"/>
    </row>
    <row r="19">
      <c r="A19" s="11" t="inlineStr"/>
      <c r="B19" s="11" t="inlineStr"/>
      <c r="C19" s="11" t="inlineStr"/>
      <c r="D19" s="11" t="inlineStr"/>
    </row>
    <row r="20">
      <c r="A20" s="10" t="inlineStr">
        <is>
          <t>4. RIEPILOGO</t>
        </is>
      </c>
      <c r="B20" s="11" t="inlineStr">
        <is>
          <t>In fondo al foglio trovi il riepilogo per reparto</t>
        </is>
      </c>
      <c r="C20" s="11" t="inlineStr"/>
      <c r="D20" s="11" t="inlineStr"/>
    </row>
    <row r="21">
      <c r="A21" s="11" t="inlineStr"/>
      <c r="B21" s="11" t="inlineStr"/>
      <c r="C21" s="11" t="inlineStr"/>
      <c r="D21" s="11" t="inlineStr"/>
    </row>
    <row r="22">
      <c r="A22" s="10" t="inlineStr">
        <is>
          <t>5. PERMESSI</t>
        </is>
      </c>
      <c r="B22" s="11" t="inlineStr">
        <is>
          <t>I permessi sono calcolati in ORE (104 ore annuali standard)</t>
        </is>
      </c>
      <c r="C22" s="11" t="inlineStr"/>
      <c r="D22" s="11" t="inlineStr"/>
    </row>
    <row r="23">
      <c r="A23" s="11" t="inlineStr"/>
      <c r="B23" s="11" t="inlineStr"/>
      <c r="C23" s="11" t="inlineStr"/>
      <c r="D23" s="11" t="inlineStr"/>
    </row>
    <row r="24">
      <c r="A24" s="10" t="inlineStr">
        <is>
          <t>6. NUOVI DIPENDENTI</t>
        </is>
      </c>
      <c r="B24" s="11" t="inlineStr">
        <is>
          <t>Per aggiungere dipendenti:</t>
        </is>
      </c>
      <c r="C24" s="11" t="inlineStr"/>
      <c r="D24" s="11" t="inlineStr"/>
    </row>
    <row r="25">
      <c r="A25" s="11" t="inlineStr"/>
      <c r="B25" s="11" t="inlineStr">
        <is>
          <t>- Inserisci una riga prima della riga TOTALI</t>
        </is>
      </c>
      <c r="C25" s="11" t="inlineStr"/>
      <c r="D25" s="11" t="inlineStr"/>
    </row>
    <row r="26">
      <c r="A26" s="11" t="inlineStr"/>
      <c r="B26" s="11" t="inlineStr">
        <is>
          <t>- Copia le formule dalle celle azzurre della riga sopra</t>
        </is>
      </c>
      <c r="C26" s="11" t="inlineStr"/>
      <c r="D26" s="11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2026-02-01T17:59:26Z</dcterms:created>
  <dcterms:modified xmlns:dcterms="http://purl.org/dc/terms/" xmlns:xsi="http://www.w3.org/2001/XMLSchema-instance" xsi:type="dcterms:W3CDTF">2026-02-01T17:59:26Z</dcterms:modified>
</cp:coreProperties>
</file>