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ianificazione Colture" sheetId="2" state="visible" r:id="rId2"/>
    <sheet xmlns:r="http://schemas.openxmlformats.org/officeDocument/2006/relationships" name="Trattamenti" sheetId="3" state="visible" r:id="rId3"/>
    <sheet xmlns:r="http://schemas.openxmlformats.org/officeDocument/2006/relationships" name="Raccolti" sheetId="4" state="visible" r:id="rId4"/>
    <sheet xmlns:r="http://schemas.openxmlformats.org/officeDocument/2006/relationships" name="Macchinari" sheetId="5" state="visible" r:id="rId5"/>
    <sheet xmlns:r="http://schemas.openxmlformats.org/officeDocument/2006/relationships" name="Riepilogo Economico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0&quot;%&quot;"/>
  </numFmts>
  <fonts count="9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sz val="11"/>
    </font>
    <font>
      <b val="1"/>
      <color rgb="00FFFFFF"/>
      <sz val="11"/>
    </font>
    <font>
      <b val="1"/>
    </font>
    <font>
      <b val="1"/>
      <color rgb="001E3A8A"/>
      <sz val="12"/>
    </font>
    <font>
      <b val="1"/>
      <color rgb="001E3A8A"/>
      <sz val="11"/>
    </font>
    <font>
      <sz val="10"/>
    </font>
    <font>
      <color rgb="00059669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applyAlignment="1" pivotButton="0" quotePrefix="0" xfId="0">
      <alignment indent="2"/>
    </xf>
    <xf numFmtId="0" fontId="8" fillId="0" borderId="0" pivotButton="0" quotePrefix="0" xfId="0"/>
    <xf numFmtId="0" fontId="7" fillId="0" borderId="0" applyAlignment="1" pivotButton="0" quotePrefix="0" xfId="0">
      <alignment indent="1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3" borderId="1" applyAlignment="1" pivotButton="0" quotePrefix="0" xfId="0">
      <alignment horizontal="right" vertical="center"/>
    </xf>
    <xf numFmtId="165" fontId="0" fillId="3" borderId="1" pivotButton="0" quotePrefix="0" xfId="0"/>
    <xf numFmtId="4" fontId="0" fillId="3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0" fontId="4" fillId="4" borderId="1" pivotButton="0" quotePrefix="0" xfId="0"/>
    <xf numFmtId="4" fontId="4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0" fontId="3" fillId="2" borderId="1" pivotButton="0" quotePrefix="0" xfId="0"/>
    <xf numFmtId="0" fontId="4" fillId="5" borderId="1" pivotButton="0" quotePrefix="0" xfId="0"/>
    <xf numFmtId="4" fontId="0" fillId="5" borderId="1" applyAlignment="1" pivotButton="0" quotePrefix="0" xfId="0">
      <alignment horizontal="right" vertical="center"/>
    </xf>
    <xf numFmtId="0" fontId="2" fillId="0" borderId="1" pivotButton="0" quotePrefix="0" xfId="0"/>
    <xf numFmtId="0" fontId="0" fillId="0" borderId="1" pivotButton="0" quotePrefix="0" xfId="0"/>
    <xf numFmtId="0" fontId="4" fillId="6" borderId="1" pivotButton="0" quotePrefix="0" xfId="0"/>
    <xf numFmtId="4" fontId="4" fillId="6" borderId="1" applyAlignment="1" pivotButton="0" quotePrefix="0" xfId="0">
      <alignment horizontal="right" vertical="center"/>
    </xf>
    <xf numFmtId="0" fontId="5" fillId="4" borderId="1" pivotButton="0" quotePrefix="0" xfId="0"/>
    <xf numFmtId="4" fontId="5" fillId="4" borderId="1" applyAlignment="1" pivotButton="0" quotePrefix="0" xfId="0">
      <alignment horizontal="right" vertical="center"/>
    </xf>
    <xf numFmtId="0" fontId="4" fillId="0" borderId="1" pivotButton="0" quotePrefix="0" xfId="0"/>
    <xf numFmtId="166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Ripartizione Costi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'Riepilogo Economico'!$A$7:$A$9</f>
            </numRef>
          </cat>
          <val>
            <numRef>
              <f>'Riepilogo Economico'!$B$7:$B$9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/>
    </row>
    <row r="2">
      <c r="A2" s="2" t="inlineStr">
        <is>
          <t>BENVENUTO NEL TUO GESTIONALE AGRICOLO</t>
        </is>
      </c>
    </row>
    <row r="3">
      <c r="A3" t="inlineStr"/>
    </row>
    <row r="4">
      <c r="A4" t="inlineStr">
        <is>
          <t>Questo modello ti aiuta a gestire l'intera attività agricola in modo semplice ed efficace.</t>
        </is>
      </c>
    </row>
    <row r="5">
      <c r="A5" t="inlineStr"/>
    </row>
    <row r="6">
      <c r="A6" s="2" t="inlineStr">
        <is>
          <t>FOGLI DISPONIBILI:</t>
        </is>
      </c>
    </row>
    <row r="7">
      <c r="A7" t="inlineStr"/>
    </row>
    <row r="8">
      <c r="A8" s="2" t="inlineStr">
        <is>
          <t>1. PIANIFICAZIONE COLTURE</t>
        </is>
      </c>
    </row>
    <row r="9">
      <c r="A9" s="3" t="inlineStr">
        <is>
          <t xml:space="preserve">   • Programma le colture per ogni parcella</t>
        </is>
      </c>
    </row>
    <row r="10">
      <c r="A10" s="3" t="inlineStr">
        <is>
          <t xml:space="preserve">   • Celle GIALLE = da compilare</t>
        </is>
      </c>
    </row>
    <row r="11">
      <c r="A11" s="3" t="inlineStr">
        <is>
          <t xml:space="preserve">   • I costi totali si calcolano automaticamente</t>
        </is>
      </c>
    </row>
    <row r="12">
      <c r="A12" t="inlineStr"/>
    </row>
    <row r="13">
      <c r="A13" s="2" t="inlineStr">
        <is>
          <t>2. TRATTAMENTI</t>
        </is>
      </c>
    </row>
    <row r="14">
      <c r="A14" s="3" t="inlineStr">
        <is>
          <t xml:space="preserve">   • Registra tutti i trattamenti fitosanitari</t>
        </is>
      </c>
    </row>
    <row r="15">
      <c r="A15" s="3" t="inlineStr">
        <is>
          <t xml:space="preserve">   • Importante per la tracciabilità</t>
        </is>
      </c>
    </row>
    <row r="16">
      <c r="A16" s="3" t="inlineStr">
        <is>
          <t xml:space="preserve">   • Tiene sotto controllo i costi</t>
        </is>
      </c>
    </row>
    <row r="17">
      <c r="A17" t="inlineStr"/>
    </row>
    <row r="18">
      <c r="A18" s="2" t="inlineStr">
        <is>
          <t>3. RACCOLTI</t>
        </is>
      </c>
    </row>
    <row r="19">
      <c r="A19" s="3" t="inlineStr">
        <is>
          <t xml:space="preserve">   • Registra quantità raccolte e vendite</t>
        </is>
      </c>
    </row>
    <row r="20">
      <c r="A20" s="3" t="inlineStr">
        <is>
          <t xml:space="preserve">   • Calcola automaticamente i ricavi</t>
        </is>
      </c>
    </row>
    <row r="21">
      <c r="A21" s="3" t="inlineStr">
        <is>
          <t xml:space="preserve">   • Monitora i pagamenti clienti</t>
        </is>
      </c>
    </row>
    <row r="22">
      <c r="A22" t="inlineStr"/>
    </row>
    <row r="23">
      <c r="A23" s="2" t="inlineStr">
        <is>
          <t>4. MACCHINARI</t>
        </is>
      </c>
    </row>
    <row r="24">
      <c r="A24" s="3" t="inlineStr">
        <is>
          <t xml:space="preserve">   • Pianifica la manutenzione</t>
        </is>
      </c>
    </row>
    <row r="25">
      <c r="A25" s="3" t="inlineStr">
        <is>
          <t xml:space="preserve">   • Evita guasti costosi</t>
        </is>
      </c>
    </row>
    <row r="26">
      <c r="A26" s="3" t="inlineStr">
        <is>
          <t xml:space="preserve">   • Controlla le spese</t>
        </is>
      </c>
    </row>
    <row r="27">
      <c r="A27" t="inlineStr"/>
    </row>
    <row r="28">
      <c r="A28" s="2" t="inlineStr">
        <is>
          <t>5. RIEPILOGO ECONOMICO</t>
        </is>
      </c>
    </row>
    <row r="29">
      <c r="A29" s="3" t="inlineStr">
        <is>
          <t xml:space="preserve">   • Visione d'insieme dell'azienda</t>
        </is>
      </c>
    </row>
    <row r="30">
      <c r="A30" s="3" t="inlineStr">
        <is>
          <t xml:space="preserve">   • Calcolo automatico utile/perdita</t>
        </is>
      </c>
    </row>
    <row r="31">
      <c r="A31" s="3" t="inlineStr">
        <is>
          <t xml:space="preserve">   • Grafico distribuzione costi</t>
        </is>
      </c>
    </row>
    <row r="32">
      <c r="A32" t="inlineStr"/>
    </row>
    <row r="33">
      <c r="A33" s="2" t="inlineStr">
        <is>
          <t>COME USARLO:</t>
        </is>
      </c>
    </row>
    <row r="34">
      <c r="A34" s="4" t="inlineStr">
        <is>
          <t>✓ Compila solo le celle GIALLE</t>
        </is>
      </c>
    </row>
    <row r="35">
      <c r="A35" s="4" t="inlineStr">
        <is>
          <t>✓ Non modificare le formule (celle bianche)</t>
        </is>
      </c>
    </row>
    <row r="36">
      <c r="A36" s="4" t="inlineStr">
        <is>
          <t>✓ Aggiungi righe copiando quelle esistenti</t>
        </is>
      </c>
    </row>
    <row r="37">
      <c r="A37" s="4" t="inlineStr">
        <is>
          <t>✓ Aggiorna regolarmente i dati</t>
        </is>
      </c>
    </row>
    <row r="38">
      <c r="A38" t="inlineStr"/>
    </row>
    <row r="39">
      <c r="A39" s="2" t="inlineStr">
        <is>
          <t>CONSIGLI:</t>
        </is>
      </c>
    </row>
    <row r="40">
      <c r="A40" s="5" t="inlineStr">
        <is>
          <t>• Fai backup regolari del file</t>
        </is>
      </c>
    </row>
    <row r="41">
      <c r="A41" s="5" t="inlineStr">
        <is>
          <t>• Aggiorna i dati dopo ogni operazione importante</t>
        </is>
      </c>
    </row>
    <row r="42">
      <c r="A42" s="5" t="inlineStr">
        <is>
          <t>• Consulta il Riepilogo Economico per decisioni strategiche</t>
        </is>
      </c>
    </row>
    <row r="43">
      <c r="A43" t="inlineStr"/>
    </row>
    <row r="44">
      <c r="A44" t="inlineStr">
        <is>
          <t>Buon lavoro!</t>
        </is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5" customWidth="1" min="4" max="4"/>
    <col width="20" customWidth="1" min="5" max="5"/>
    <col width="15" customWidth="1" min="6" max="6"/>
    <col width="18" customWidth="1" min="7" max="7"/>
    <col width="18" customWidth="1" min="8" max="8"/>
  </cols>
  <sheetData>
    <row r="1">
      <c r="A1" s="1" t="inlineStr">
        <is>
          <t>PIANIFICAZIONE COLTURE STAGIONALI</t>
        </is>
      </c>
    </row>
    <row r="2">
      <c r="A2" s="6" t="inlineStr">
        <is>
          <t>Anno: 2026</t>
        </is>
      </c>
    </row>
    <row r="4">
      <c r="A4" s="7" t="inlineStr">
        <is>
          <t>Parcella</t>
        </is>
      </c>
      <c r="B4" s="7" t="inlineStr">
        <is>
          <t>Coltura</t>
        </is>
      </c>
      <c r="C4" s="7" t="inlineStr">
        <is>
          <t>Superficie (ha)</t>
        </is>
      </c>
      <c r="D4" s="7" t="inlineStr">
        <is>
          <t>Data Semina</t>
        </is>
      </c>
      <c r="E4" s="7" t="inlineStr">
        <is>
          <t>Data Raccolta Prevista</t>
        </is>
      </c>
      <c r="F4" s="7" t="inlineStr">
        <is>
          <t>Costo/ha (€)</t>
        </is>
      </c>
      <c r="G4" s="7" t="inlineStr">
        <is>
          <t>Costo Totale (€)</t>
        </is>
      </c>
      <c r="H4" s="7" t="inlineStr">
        <is>
          <t>Resa Prevista (q/ha)</t>
        </is>
      </c>
    </row>
    <row r="5">
      <c r="A5" s="8" t="inlineStr">
        <is>
          <t>A1</t>
        </is>
      </c>
      <c r="B5" s="8" t="inlineStr">
        <is>
          <t>Grano Duro</t>
        </is>
      </c>
      <c r="C5" s="9" t="n">
        <v>12.5</v>
      </c>
      <c r="D5" s="10" t="n">
        <v>45580</v>
      </c>
      <c r="E5" s="10" t="n">
        <v>45828</v>
      </c>
      <c r="F5" s="11" t="n">
        <v>850</v>
      </c>
      <c r="G5" s="12">
        <f>C5*F5</f>
        <v/>
      </c>
      <c r="H5" s="9" t="n">
        <v>35</v>
      </c>
    </row>
    <row r="6">
      <c r="A6" s="8" t="inlineStr">
        <is>
          <t>A2</t>
        </is>
      </c>
      <c r="B6" s="8" t="inlineStr">
        <is>
          <t>Mais</t>
        </is>
      </c>
      <c r="C6" s="9" t="n">
        <v>8</v>
      </c>
      <c r="D6" s="10" t="n">
        <v>45392</v>
      </c>
      <c r="E6" s="10" t="n">
        <v>45550</v>
      </c>
      <c r="F6" s="11" t="n">
        <v>1200</v>
      </c>
      <c r="G6" s="12">
        <f>C6*F6</f>
        <v/>
      </c>
      <c r="H6" s="9" t="n">
        <v>80</v>
      </c>
    </row>
    <row r="7">
      <c r="A7" s="8" t="inlineStr">
        <is>
          <t>B1</t>
        </is>
      </c>
      <c r="B7" s="8" t="inlineStr">
        <is>
          <t>Girasole</t>
        </is>
      </c>
      <c r="C7" s="9" t="n">
        <v>6.5</v>
      </c>
      <c r="D7" s="10" t="n">
        <v>45376</v>
      </c>
      <c r="E7" s="10" t="n">
        <v>45514</v>
      </c>
      <c r="F7" s="11" t="n">
        <v>650</v>
      </c>
      <c r="G7" s="12">
        <f>C7*F7</f>
        <v/>
      </c>
      <c r="H7" s="9" t="n">
        <v>28</v>
      </c>
    </row>
    <row r="8">
      <c r="A8" s="8" t="inlineStr">
        <is>
          <t>B2</t>
        </is>
      </c>
      <c r="B8" s="8" t="inlineStr">
        <is>
          <t>Orzo</t>
        </is>
      </c>
      <c r="C8" s="9" t="n">
        <v>10</v>
      </c>
      <c r="D8" s="10" t="n">
        <v>45566</v>
      </c>
      <c r="E8" s="10" t="n">
        <v>45813</v>
      </c>
      <c r="F8" s="11" t="n">
        <v>750</v>
      </c>
      <c r="G8" s="12">
        <f>C8*F8</f>
        <v/>
      </c>
      <c r="H8" s="9" t="n">
        <v>40</v>
      </c>
    </row>
    <row r="9">
      <c r="A9" s="8" t="inlineStr">
        <is>
          <t>C1</t>
        </is>
      </c>
      <c r="B9" s="8" t="inlineStr">
        <is>
          <t>Soia</t>
        </is>
      </c>
      <c r="C9" s="9" t="n">
        <v>7.5</v>
      </c>
      <c r="D9" s="10" t="n">
        <v>45402</v>
      </c>
      <c r="E9" s="10" t="n">
        <v>45555</v>
      </c>
      <c r="F9" s="11" t="n">
        <v>900</v>
      </c>
      <c r="G9" s="12">
        <f>C9*F9</f>
        <v/>
      </c>
      <c r="H9" s="9" t="n">
        <v>32</v>
      </c>
    </row>
    <row r="10">
      <c r="A10" s="8" t="inlineStr">
        <is>
          <t>C2</t>
        </is>
      </c>
      <c r="B10" s="8" t="inlineStr">
        <is>
          <t>Pomodoro</t>
        </is>
      </c>
      <c r="C10" s="9" t="n">
        <v>3</v>
      </c>
      <c r="D10" s="10" t="n">
        <v>45387</v>
      </c>
      <c r="E10" s="10" t="n">
        <v>45529</v>
      </c>
      <c r="F10" s="11" t="n">
        <v>3500</v>
      </c>
      <c r="G10" s="12">
        <f>C10*F10</f>
        <v/>
      </c>
      <c r="H10" s="9" t="n">
        <v>600</v>
      </c>
    </row>
    <row r="11">
      <c r="A11" s="8" t="inlineStr">
        <is>
          <t>D1</t>
        </is>
      </c>
      <c r="B11" s="8" t="inlineStr">
        <is>
          <t>Vigneto</t>
        </is>
      </c>
      <c r="C11" s="9" t="n">
        <v>5</v>
      </c>
      <c r="D11" s="10" t="n">
        <v>45352</v>
      </c>
      <c r="E11" s="10" t="n">
        <v>45565</v>
      </c>
      <c r="F11" s="11" t="n">
        <v>2200</v>
      </c>
      <c r="G11" s="12">
        <f>C11*F11</f>
        <v/>
      </c>
      <c r="H11" s="9" t="n">
        <v>120</v>
      </c>
    </row>
    <row r="12">
      <c r="A12" s="8" t="inlineStr">
        <is>
          <t>D2</t>
        </is>
      </c>
      <c r="B12" s="8" t="inlineStr">
        <is>
          <t>Grano Tenero</t>
        </is>
      </c>
      <c r="C12" s="9" t="n">
        <v>9</v>
      </c>
      <c r="D12" s="10" t="n">
        <v>45585</v>
      </c>
      <c r="E12" s="10" t="n">
        <v>45833</v>
      </c>
      <c r="F12" s="11" t="n">
        <v>800</v>
      </c>
      <c r="G12" s="12">
        <f>C12*F12</f>
        <v/>
      </c>
      <c r="H12" s="9" t="n">
        <v>38</v>
      </c>
    </row>
    <row r="13">
      <c r="A13" s="13" t="inlineStr">
        <is>
          <t>TOTALI</t>
        </is>
      </c>
      <c r="C13" s="14">
        <f>SUM(C5:C12)</f>
        <v/>
      </c>
      <c r="G13" s="14">
        <f>SUM(G5:G12)</f>
        <v/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5" customWidth="1" min="3" max="3"/>
    <col width="18" customWidth="1" min="4" max="4"/>
    <col width="20" customWidth="1" min="5" max="5"/>
    <col width="18" customWidth="1" min="6" max="6"/>
    <col width="12" customWidth="1" min="7" max="7"/>
    <col width="25" customWidth="1" min="8" max="8"/>
  </cols>
  <sheetData>
    <row r="1">
      <c r="A1" s="1" t="inlineStr">
        <is>
          <t>REGISTRO TRATTAMENTI E FITOSANITARI</t>
        </is>
      </c>
    </row>
    <row r="3">
      <c r="A3" s="7" t="inlineStr">
        <is>
          <t>Data</t>
        </is>
      </c>
      <c r="B3" s="7" t="inlineStr">
        <is>
          <t>Parcella</t>
        </is>
      </c>
      <c r="C3" s="7" t="inlineStr">
        <is>
          <t>Coltura</t>
        </is>
      </c>
      <c r="D3" s="7" t="inlineStr">
        <is>
          <t>Tipo Trattamento</t>
        </is>
      </c>
      <c r="E3" s="7" t="inlineStr">
        <is>
          <t>Prodotto Utilizzato</t>
        </is>
      </c>
      <c r="F3" s="7" t="inlineStr">
        <is>
          <t>Quantità (L o Kg)</t>
        </is>
      </c>
      <c r="G3" s="7" t="inlineStr">
        <is>
          <t>Costo (€)</t>
        </is>
      </c>
      <c r="H3" s="7" t="inlineStr">
        <is>
          <t>Note</t>
        </is>
      </c>
    </row>
    <row r="4">
      <c r="A4" s="10" t="n">
        <v>45394</v>
      </c>
      <c r="B4" s="8" t="inlineStr">
        <is>
          <t>A2</t>
        </is>
      </c>
      <c r="C4" s="8" t="inlineStr">
        <is>
          <t>Mais</t>
        </is>
      </c>
      <c r="D4" s="8" t="inlineStr">
        <is>
          <t>Erbicida</t>
        </is>
      </c>
      <c r="E4" s="8" t="inlineStr">
        <is>
          <t>Glifosate 360</t>
        </is>
      </c>
      <c r="F4" s="11" t="n">
        <v>15</v>
      </c>
      <c r="G4" s="11" t="n">
        <v>180</v>
      </c>
      <c r="H4" s="8" t="inlineStr">
        <is>
          <t>Pre-semina</t>
        </is>
      </c>
    </row>
    <row r="5">
      <c r="A5" s="10" t="n">
        <v>45407</v>
      </c>
      <c r="B5" s="8" t="inlineStr">
        <is>
          <t>C1</t>
        </is>
      </c>
      <c r="C5" s="8" t="inlineStr">
        <is>
          <t>Soia</t>
        </is>
      </c>
      <c r="D5" s="8" t="inlineStr">
        <is>
          <t>Fungicida</t>
        </is>
      </c>
      <c r="E5" s="8" t="inlineStr">
        <is>
          <t>Azoxystrobin</t>
        </is>
      </c>
      <c r="F5" s="11" t="n">
        <v>8</v>
      </c>
      <c r="G5" s="11" t="n">
        <v>240</v>
      </c>
      <c r="H5" s="8" t="inlineStr">
        <is>
          <t>Preventivo</t>
        </is>
      </c>
    </row>
    <row r="6">
      <c r="A6" s="10" t="n">
        <v>45417</v>
      </c>
      <c r="B6" s="8" t="inlineStr">
        <is>
          <t>C2</t>
        </is>
      </c>
      <c r="C6" s="8" t="inlineStr">
        <is>
          <t>Pomodoro</t>
        </is>
      </c>
      <c r="D6" s="8" t="inlineStr">
        <is>
          <t>Insetticida</t>
        </is>
      </c>
      <c r="E6" s="8" t="inlineStr">
        <is>
          <t>Spinosad</t>
        </is>
      </c>
      <c r="F6" s="11" t="n">
        <v>4</v>
      </c>
      <c r="G6" s="11" t="n">
        <v>160</v>
      </c>
      <c r="H6" s="8" t="inlineStr">
        <is>
          <t>Contro afidi</t>
        </is>
      </c>
    </row>
    <row r="7">
      <c r="A7" s="10" t="n">
        <v>45427</v>
      </c>
      <c r="B7" s="8" t="inlineStr">
        <is>
          <t>A2</t>
        </is>
      </c>
      <c r="C7" s="8" t="inlineStr">
        <is>
          <t>Mais</t>
        </is>
      </c>
      <c r="D7" s="8" t="inlineStr">
        <is>
          <t>Concime</t>
        </is>
      </c>
      <c r="E7" s="8" t="inlineStr">
        <is>
          <t>NPK 20-10-10</t>
        </is>
      </c>
      <c r="F7" s="11" t="n">
        <v>300</v>
      </c>
      <c r="G7" s="11" t="n">
        <v>450</v>
      </c>
      <c r="H7" s="8" t="inlineStr">
        <is>
          <t>Copertura</t>
        </is>
      </c>
    </row>
    <row r="8">
      <c r="A8" s="10" t="n">
        <v>45444</v>
      </c>
      <c r="B8" s="8" t="inlineStr">
        <is>
          <t>D1</t>
        </is>
      </c>
      <c r="C8" s="8" t="inlineStr">
        <is>
          <t>Vigneto</t>
        </is>
      </c>
      <c r="D8" s="8" t="inlineStr">
        <is>
          <t>Fungicida</t>
        </is>
      </c>
      <c r="E8" s="8" t="inlineStr">
        <is>
          <t>Rame 50%</t>
        </is>
      </c>
      <c r="F8" s="11" t="n">
        <v>25</v>
      </c>
      <c r="G8" s="11" t="n">
        <v>175</v>
      </c>
      <c r="H8" s="8" t="inlineStr">
        <is>
          <t>Anti peronospora</t>
        </is>
      </c>
    </row>
    <row r="9">
      <c r="A9" s="10" t="n">
        <v>45453</v>
      </c>
      <c r="B9" s="8" t="inlineStr">
        <is>
          <t>C2</t>
        </is>
      </c>
      <c r="C9" s="8" t="inlineStr">
        <is>
          <t>Pomodoro</t>
        </is>
      </c>
      <c r="D9" s="8" t="inlineStr">
        <is>
          <t>Fungicida</t>
        </is>
      </c>
      <c r="E9" s="8" t="inlineStr">
        <is>
          <t>Mancozeb</t>
        </is>
      </c>
      <c r="F9" s="11" t="n">
        <v>12</v>
      </c>
      <c r="G9" s="11" t="n">
        <v>145</v>
      </c>
      <c r="H9" s="8" t="inlineStr">
        <is>
          <t>Prevenzione</t>
        </is>
      </c>
    </row>
    <row r="10">
      <c r="A10" s="10" t="n">
        <v>45463</v>
      </c>
      <c r="B10" s="8" t="inlineStr">
        <is>
          <t>B1</t>
        </is>
      </c>
      <c r="C10" s="8" t="inlineStr">
        <is>
          <t>Girasole</t>
        </is>
      </c>
      <c r="D10" s="8" t="inlineStr">
        <is>
          <t>Insetticida</t>
        </is>
      </c>
      <c r="E10" s="8" t="inlineStr">
        <is>
          <t>Piretroidi</t>
        </is>
      </c>
      <c r="F10" s="11" t="n">
        <v>6</v>
      </c>
      <c r="G10" s="11" t="n">
        <v>95</v>
      </c>
      <c r="H10" s="8" t="inlineStr">
        <is>
          <t>Contro tripidi</t>
        </is>
      </c>
    </row>
    <row r="11">
      <c r="A11" s="10" t="n">
        <v>45478</v>
      </c>
      <c r="B11" s="8" t="inlineStr">
        <is>
          <t>A1</t>
        </is>
      </c>
      <c r="C11" s="8" t="inlineStr">
        <is>
          <t>Grano Duro</t>
        </is>
      </c>
      <c r="D11" s="8" t="inlineStr">
        <is>
          <t>Fungicida</t>
        </is>
      </c>
      <c r="E11" s="8" t="inlineStr">
        <is>
          <t>Tebuconazolo</t>
        </is>
      </c>
      <c r="F11" s="11" t="n">
        <v>10</v>
      </c>
      <c r="G11" s="11" t="n">
        <v>220</v>
      </c>
      <c r="H11" s="8" t="inlineStr">
        <is>
          <t>Anti fusarium</t>
        </is>
      </c>
    </row>
    <row r="12">
      <c r="F12" s="15" t="inlineStr">
        <is>
          <t>TOTALE COSTI:</t>
        </is>
      </c>
      <c r="G12" s="14">
        <f>SUM(G4:G11)</f>
        <v/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0"/>
  <sheetViews>
    <sheetView workbookViewId="0">
      <selection activeCell="A1" sqref="A1"/>
    </sheetView>
  </sheetViews>
  <sheetFormatPr baseColWidth="8" defaultRowHeight="15"/>
  <cols>
    <col width="15" customWidth="1" min="1" max="1"/>
    <col width="10" customWidth="1" min="2" max="2"/>
    <col width="15" customWidth="1" min="3" max="3"/>
    <col width="18" customWidth="1" min="4" max="4"/>
    <col width="15" customWidth="1" min="5" max="5"/>
    <col width="18" customWidth="1" min="6" max="6"/>
    <col width="22" customWidth="1" min="7" max="7"/>
    <col width="16" customWidth="1" min="8" max="8"/>
    <col width="20" customWidth="1" min="9" max="9"/>
  </cols>
  <sheetData>
    <row r="1">
      <c r="A1" s="1" t="inlineStr">
        <is>
          <t>REGISTRO RACCOLTI E VENDITE</t>
        </is>
      </c>
    </row>
    <row r="3">
      <c r="A3" s="7" t="inlineStr">
        <is>
          <t>Data Raccolta</t>
        </is>
      </c>
      <c r="B3" s="7" t="inlineStr">
        <is>
          <t>Parcella</t>
        </is>
      </c>
      <c r="C3" s="7" t="inlineStr">
        <is>
          <t>Coltura</t>
        </is>
      </c>
      <c r="D3" s="7" t="inlineStr">
        <is>
          <t>Quantità (quintali)</t>
        </is>
      </c>
      <c r="E3" s="7" t="inlineStr">
        <is>
          <t>Prezzo/q (€)</t>
        </is>
      </c>
      <c r="F3" s="7" t="inlineStr">
        <is>
          <t>Ricavo Totale (€)</t>
        </is>
      </c>
      <c r="G3" s="7" t="inlineStr">
        <is>
          <t>Cliente</t>
        </is>
      </c>
      <c r="H3" s="7" t="inlineStr">
        <is>
          <t>Data Pagamento</t>
        </is>
      </c>
      <c r="I3" s="7" t="inlineStr">
        <is>
          <t>Note</t>
        </is>
      </c>
    </row>
    <row r="4">
      <c r="A4" s="10" t="n">
        <v>45465</v>
      </c>
      <c r="B4" s="8" t="inlineStr">
        <is>
          <t>A1</t>
        </is>
      </c>
      <c r="C4" s="8" t="inlineStr">
        <is>
          <t>Grano Duro</t>
        </is>
      </c>
      <c r="D4" s="11" t="n">
        <v>425</v>
      </c>
      <c r="E4" s="11" t="n">
        <v>28.5</v>
      </c>
      <c r="F4" s="12">
        <f>D4*E4</f>
        <v/>
      </c>
      <c r="G4" s="8" t="inlineStr">
        <is>
          <t>Molino Rossi SRL</t>
        </is>
      </c>
      <c r="H4" s="10" t="n">
        <v>45488</v>
      </c>
      <c r="I4" s="8" t="inlineStr">
        <is>
          <t>Prima qualità</t>
        </is>
      </c>
    </row>
    <row r="5">
      <c r="A5" s="10" t="n">
        <v>45516</v>
      </c>
      <c r="B5" s="8" t="inlineStr">
        <is>
          <t>B1</t>
        </is>
      </c>
      <c r="C5" s="8" t="inlineStr">
        <is>
          <t>Girasole</t>
        </is>
      </c>
      <c r="D5" s="11" t="n">
        <v>182</v>
      </c>
      <c r="E5" s="11" t="n">
        <v>42</v>
      </c>
      <c r="F5" s="12">
        <f>D5*E5</f>
        <v/>
      </c>
      <c r="G5" s="8" t="inlineStr">
        <is>
          <t>Oleificio Bianchi</t>
        </is>
      </c>
      <c r="H5" s="10" t="n">
        <v>45540</v>
      </c>
      <c r="I5" s="8" t="inlineStr">
        <is>
          <t>Alta resa olio</t>
        </is>
      </c>
    </row>
    <row r="6">
      <c r="A6" s="10" t="n">
        <v>45532</v>
      </c>
      <c r="B6" s="8" t="inlineStr">
        <is>
          <t>C2</t>
        </is>
      </c>
      <c r="C6" s="8" t="inlineStr">
        <is>
          <t>Pomodoro</t>
        </is>
      </c>
      <c r="D6" s="11" t="n">
        <v>1800</v>
      </c>
      <c r="E6" s="11" t="n">
        <v>15.8</v>
      </c>
      <c r="F6" s="12">
        <f>D6*E6</f>
        <v/>
      </c>
      <c r="G6" s="8" t="inlineStr">
        <is>
          <t>Conserve Italia SPA</t>
        </is>
      </c>
      <c r="H6" s="10" t="n">
        <v>45555</v>
      </c>
      <c r="I6" s="8" t="inlineStr">
        <is>
          <t>Industria</t>
        </is>
      </c>
    </row>
    <row r="7">
      <c r="A7" s="10" t="n">
        <v>45553</v>
      </c>
      <c r="B7" s="8" t="inlineStr">
        <is>
          <t>A2</t>
        </is>
      </c>
      <c r="C7" s="8" t="inlineStr">
        <is>
          <t>Mais</t>
        </is>
      </c>
      <c r="D7" s="11" t="n">
        <v>640</v>
      </c>
      <c r="E7" s="11" t="n">
        <v>22.5</v>
      </c>
      <c r="F7" s="12">
        <f>D7*E7</f>
        <v/>
      </c>
      <c r="G7" s="8" t="inlineStr">
        <is>
          <t>Mangimi Ferrari</t>
        </is>
      </c>
      <c r="H7" s="10" t="n">
        <v>45575</v>
      </c>
      <c r="I7" s="8" t="inlineStr">
        <is>
          <t>Mangimificio</t>
        </is>
      </c>
    </row>
    <row r="8">
      <c r="A8" s="10" t="n">
        <v>45557</v>
      </c>
      <c r="B8" s="8" t="inlineStr">
        <is>
          <t>C1</t>
        </is>
      </c>
      <c r="C8" s="8" t="inlineStr">
        <is>
          <t>Soia</t>
        </is>
      </c>
      <c r="D8" s="11" t="n">
        <v>240</v>
      </c>
      <c r="E8" s="11" t="n">
        <v>38</v>
      </c>
      <c r="F8" s="12">
        <f>D8*E8</f>
        <v/>
      </c>
      <c r="G8" s="8" t="inlineStr">
        <is>
          <t>Agricoop Veneto</t>
        </is>
      </c>
      <c r="H8" s="10" t="n">
        <v>45580</v>
      </c>
      <c r="I8" s="8" t="inlineStr">
        <is>
          <t>Biologica</t>
        </is>
      </c>
    </row>
    <row r="9">
      <c r="A9" s="10" t="n">
        <v>45567</v>
      </c>
      <c r="B9" s="8" t="inlineStr">
        <is>
          <t>D1</t>
        </is>
      </c>
      <c r="C9" s="8" t="inlineStr">
        <is>
          <t>Vigneto</t>
        </is>
      </c>
      <c r="D9" s="11" t="n">
        <v>600</v>
      </c>
      <c r="E9" s="11" t="n">
        <v>65</v>
      </c>
      <c r="F9" s="12">
        <f>D9*E9</f>
        <v/>
      </c>
      <c r="G9" s="8" t="inlineStr">
        <is>
          <t>Cantina Sociale</t>
        </is>
      </c>
      <c r="H9" s="10" t="n">
        <v>45597</v>
      </c>
      <c r="I9" s="8" t="inlineStr">
        <is>
          <t>Sangiovese DOC</t>
        </is>
      </c>
    </row>
    <row r="10">
      <c r="D10" s="15" t="inlineStr">
        <is>
          <t>TOTALI:</t>
        </is>
      </c>
      <c r="F10" s="14">
        <f>SUM(F4:F9)</f>
        <v/>
      </c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8" customWidth="1" min="3" max="3"/>
    <col width="20" customWidth="1" min="4" max="4"/>
    <col width="22" customWidth="1" min="5" max="5"/>
    <col width="12" customWidth="1" min="6" max="6"/>
    <col width="20" customWidth="1" min="7" max="7"/>
    <col width="20" customWidth="1" min="8" max="8"/>
  </cols>
  <sheetData>
    <row r="1">
      <c r="A1" s="1" t="inlineStr">
        <is>
          <t>REGISTRO MANUTENZIONE MACCHINARI</t>
        </is>
      </c>
    </row>
    <row r="3">
      <c r="A3" s="7" t="inlineStr">
        <is>
          <t>Macchinario</t>
        </is>
      </c>
      <c r="B3" s="7" t="inlineStr">
        <is>
          <t>Targa/Matricola</t>
        </is>
      </c>
      <c r="C3" s="7" t="inlineStr">
        <is>
          <t>Ultima Manutenzione</t>
        </is>
      </c>
      <c r="D3" s="7" t="inlineStr">
        <is>
          <t>Prossima Manutenzione</t>
        </is>
      </c>
      <c r="E3" s="7" t="inlineStr">
        <is>
          <t>Tipo Intervento</t>
        </is>
      </c>
      <c r="F3" s="7" t="inlineStr">
        <is>
          <t>Costo (€)</t>
        </is>
      </c>
      <c r="G3" s="7" t="inlineStr">
        <is>
          <t>Fornitore</t>
        </is>
      </c>
      <c r="H3" s="7" t="inlineStr">
        <is>
          <t>Note</t>
        </is>
      </c>
    </row>
    <row r="4">
      <c r="A4" s="8" t="inlineStr">
        <is>
          <t>Trattore John Deere 6120</t>
        </is>
      </c>
      <c r="B4" s="8" t="inlineStr">
        <is>
          <t>FR458GH</t>
        </is>
      </c>
      <c r="C4" s="10" t="n">
        <v>45366</v>
      </c>
      <c r="D4" s="10" t="n">
        <v>45550</v>
      </c>
      <c r="E4" s="8" t="inlineStr">
        <is>
          <t>Tagliando completo</t>
        </is>
      </c>
      <c r="F4" s="11" t="n">
        <v>850</v>
      </c>
      <c r="G4" s="8" t="inlineStr">
        <is>
          <t>Agrimec SRL</t>
        </is>
      </c>
      <c r="H4" s="8" t="inlineStr">
        <is>
          <t>Cambio olio</t>
        </is>
      </c>
    </row>
    <row r="5">
      <c r="A5" s="8" t="inlineStr">
        <is>
          <t>Mietitrebbia Case IH</t>
        </is>
      </c>
      <c r="B5" s="8" t="inlineStr">
        <is>
          <t>MR002345</t>
        </is>
      </c>
      <c r="C5" s="10" t="n">
        <v>45509</v>
      </c>
      <c r="D5" s="10" t="n">
        <v>45870</v>
      </c>
      <c r="E5" s="8" t="inlineStr">
        <is>
          <t>Revisione generale</t>
        </is>
      </c>
      <c r="F5" s="11" t="n">
        <v>2200</v>
      </c>
      <c r="G5" s="8" t="inlineStr">
        <is>
          <t>Case Service</t>
        </is>
      </c>
      <c r="H5" s="8" t="inlineStr">
        <is>
          <t>Pre-raccolta</t>
        </is>
      </c>
    </row>
    <row r="6">
      <c r="A6" s="8" t="inlineStr">
        <is>
          <t>Trattore New Holland T5</t>
        </is>
      </c>
      <c r="B6" s="8" t="inlineStr">
        <is>
          <t>FR892KL</t>
        </is>
      </c>
      <c r="C6" s="10" t="n">
        <v>45392</v>
      </c>
      <c r="D6" s="10" t="n">
        <v>45575</v>
      </c>
      <c r="E6" s="8" t="inlineStr">
        <is>
          <t>Manutenzione ordinaria</t>
        </is>
      </c>
      <c r="F6" s="11" t="n">
        <v>720</v>
      </c>
      <c r="G6" s="8" t="inlineStr">
        <is>
          <t>Agrimec SRL</t>
        </is>
      </c>
      <c r="H6" s="8" t="inlineStr">
        <is>
          <t>Filtri sostituiti</t>
        </is>
      </c>
    </row>
    <row r="7">
      <c r="A7" s="8" t="inlineStr">
        <is>
          <t>Spandiconcime Amazone</t>
        </is>
      </c>
      <c r="B7" s="8" t="inlineStr">
        <is>
          <t>SC125478</t>
        </is>
      </c>
      <c r="C7" s="10" t="n">
        <v>45342</v>
      </c>
      <c r="D7" s="10" t="n">
        <v>45708</v>
      </c>
      <c r="E7" s="8" t="inlineStr">
        <is>
          <t>Controllo meccanico</t>
        </is>
      </c>
      <c r="F7" s="11" t="n">
        <v>180</v>
      </c>
      <c r="G7" s="8" t="inlineStr">
        <is>
          <t>Officina Bianchi</t>
        </is>
      </c>
      <c r="H7" s="8" t="inlineStr">
        <is>
          <t>Tutto ok</t>
        </is>
      </c>
    </row>
    <row r="8">
      <c r="A8" s="8" t="inlineStr">
        <is>
          <t>Irroratrice Hardi</t>
        </is>
      </c>
      <c r="B8" s="8" t="inlineStr">
        <is>
          <t>IR458921</t>
        </is>
      </c>
      <c r="C8" s="10" t="n">
        <v>45424</v>
      </c>
      <c r="D8" s="10" t="n">
        <v>45608</v>
      </c>
      <c r="E8" s="8" t="inlineStr">
        <is>
          <t>Taratura ugelli</t>
        </is>
      </c>
      <c r="F8" s="11" t="n">
        <v>450</v>
      </c>
      <c r="G8" s="8" t="inlineStr">
        <is>
          <t>AgriTech Service</t>
        </is>
      </c>
      <c r="H8" s="8" t="inlineStr">
        <is>
          <t>Calibrazione</t>
        </is>
      </c>
    </row>
    <row r="9">
      <c r="A9" s="8" t="inlineStr">
        <is>
          <t>Aratro Kverneland</t>
        </is>
      </c>
      <c r="B9" s="8" t="inlineStr">
        <is>
          <t>AR345612</t>
        </is>
      </c>
      <c r="C9" s="10" t="n">
        <v>45316</v>
      </c>
      <c r="D9" s="10" t="n">
        <v>45682</v>
      </c>
      <c r="E9" s="8" t="inlineStr">
        <is>
          <t>Sostituzione vomeri</t>
        </is>
      </c>
      <c r="F9" s="11" t="n">
        <v>380</v>
      </c>
      <c r="G9" s="8" t="inlineStr">
        <is>
          <t>Officina Bianchi</t>
        </is>
      </c>
      <c r="H9" s="8" t="inlineStr">
        <is>
          <t>Usura normale</t>
        </is>
      </c>
    </row>
    <row r="10">
      <c r="E10" s="15" t="inlineStr">
        <is>
          <t>TOTALE SPESE MANUTENZIONE:</t>
        </is>
      </c>
      <c r="F10" s="14">
        <f>SUM(F4:F9)</f>
        <v/>
      </c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</cols>
  <sheetData>
    <row r="1">
      <c r="A1" s="1" t="inlineStr">
        <is>
          <t>RIEPILOGO ECONOMICO ANNO 2026</t>
        </is>
      </c>
    </row>
    <row r="3">
      <c r="A3" s="16" t="inlineStr">
        <is>
          <t>CATEGORIA</t>
        </is>
      </c>
      <c r="B3" s="7" t="inlineStr">
        <is>
          <t>IMPORTO (€)</t>
        </is>
      </c>
    </row>
    <row r="4">
      <c r="A4" s="17" t="inlineStr">
        <is>
          <t>RICAVI DA VENDITE</t>
        </is>
      </c>
      <c r="B4" s="18">
        <f>Raccolti!F10</f>
        <v/>
      </c>
    </row>
    <row r="6">
      <c r="A6" s="19" t="inlineStr">
        <is>
          <t>COSTI</t>
        </is>
      </c>
    </row>
    <row r="7">
      <c r="A7" s="20" t="inlineStr">
        <is>
          <t>Costi Colture</t>
        </is>
      </c>
      <c r="B7" s="12">
        <f>'Pianificazione Colture'!G13</f>
        <v/>
      </c>
    </row>
    <row r="8">
      <c r="A8" s="20" t="inlineStr">
        <is>
          <t>Costi Trattamenti</t>
        </is>
      </c>
      <c r="B8" s="12">
        <f>Trattamenti!G12</f>
        <v/>
      </c>
    </row>
    <row r="9">
      <c r="A9" s="20" t="inlineStr">
        <is>
          <t>Costi Manutenzione</t>
        </is>
      </c>
      <c r="B9" s="12">
        <f>Macchinari!F10</f>
        <v/>
      </c>
    </row>
    <row r="11">
      <c r="A11" s="21" t="inlineStr">
        <is>
          <t>TOTALE COSTI</t>
        </is>
      </c>
      <c r="B11" s="22">
        <f>SUM(B7:B9)</f>
        <v/>
      </c>
    </row>
    <row r="13">
      <c r="A13" s="23" t="inlineStr">
        <is>
          <t>UTILE/PERDITA</t>
        </is>
      </c>
      <c r="B13" s="24">
        <f>B4-B11</f>
        <v/>
      </c>
    </row>
    <row r="15">
      <c r="A15" s="25" t="inlineStr">
        <is>
          <t>MARGINE (%)</t>
        </is>
      </c>
      <c r="B15" s="26">
        <f>IF(B4&gt;0,B13/B4*100,0)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2026-02-01T17:51:36Z</dcterms:created>
  <dcterms:modified xmlns:dcterms="http://purl.org/dc/terms/" xmlns:xsi="http://www.w3.org/2001/XMLSchema-instance" xsi:type="dcterms:W3CDTF">2026-02-01T17:51:36Z</dcterms:modified>
</cp:coreProperties>
</file>