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getti" sheetId="1" state="visible" r:id="rId1"/>
    <sheet xmlns:r="http://schemas.openxmlformats.org/officeDocument/2006/relationships" name="Attività" sheetId="2" state="visible" r:id="rId2"/>
    <sheet xmlns:r="http://schemas.openxmlformats.org/officeDocument/2006/relationships" name="Risorse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0&quot;%&quot;"/>
    <numFmt numFmtId="167" formatCode="#,##0.00 &quot;€&quot;"/>
    <numFmt numFmtId="168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color rgb="001E3A8A"/>
      <sz val="14"/>
    </font>
    <font>
      <b val="1"/>
      <color rgb="001E3A8A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4" fontId="3" fillId="4" borderId="1" pivotButton="0" quotePrefix="0" xfId="0"/>
    <xf numFmtId="9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0" fontId="0" fillId="4" borderId="1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8" fontId="0" fillId="4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Progetti per Stato</a:t>
            </a:r>
          </a:p>
        </rich>
      </tx>
    </title>
    <plotArea>
      <pieChart>
        <varyColors val="1"/>
        <ser>
          <idx val="0"/>
          <order val="0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'Dashboard'!$D$5:$D$8</f>
            </numRef>
          </cat>
          <val>
            <numRef>
              <f>'Dashboard'!$E$5:$E$8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Progetti per Budget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'Dashboard'!$A$13:$A$17</f>
            </numRef>
          </cat>
          <val>
            <numRef>
              <f>'Dashboard'!$B$13:$B$17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Budget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10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28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15" customWidth="1" min="10" max="10"/>
  </cols>
  <sheetData>
    <row r="1">
      <c r="A1" s="1" t="inlineStr">
        <is>
          <t>GESTIONE PROGETTI</t>
        </is>
      </c>
    </row>
    <row r="3">
      <c r="A3" s="2" t="inlineStr">
        <is>
          <t>ID</t>
        </is>
      </c>
      <c r="B3" s="2" t="inlineStr">
        <is>
          <t>Nome Progetto</t>
        </is>
      </c>
      <c r="C3" s="2" t="inlineStr">
        <is>
          <t>Cliente</t>
        </is>
      </c>
      <c r="D3" s="2" t="inlineStr">
        <is>
          <t>Responsabile</t>
        </is>
      </c>
      <c r="E3" s="2" t="inlineStr">
        <is>
          <t>Data Inizio</t>
        </is>
      </c>
      <c r="F3" s="2" t="inlineStr">
        <is>
          <t>Data Fine</t>
        </is>
      </c>
      <c r="G3" s="2" t="inlineStr">
        <is>
          <t>Budget (€)</t>
        </is>
      </c>
      <c r="H3" s="2" t="inlineStr">
        <is>
          <t>Speso (€)</t>
        </is>
      </c>
      <c r="I3" s="2" t="inlineStr">
        <is>
          <t>% Completamento</t>
        </is>
      </c>
      <c r="J3" s="2" t="inlineStr">
        <is>
          <t>Stato</t>
        </is>
      </c>
    </row>
    <row r="4">
      <c r="A4" s="3" t="n">
        <v>1</v>
      </c>
      <c r="B4" s="4" t="inlineStr">
        <is>
          <t>Sito Web E-commerce</t>
        </is>
      </c>
      <c r="C4" s="4" t="inlineStr">
        <is>
          <t>Tecnologia Avanzata SPA</t>
        </is>
      </c>
      <c r="D4" s="4" t="inlineStr">
        <is>
          <t>Marco Rossi</t>
        </is>
      </c>
      <c r="E4" s="5" t="n">
        <v>45306</v>
      </c>
      <c r="F4" s="5" t="n">
        <v>45473</v>
      </c>
      <c r="G4" s="6" t="n">
        <v>45000</v>
      </c>
      <c r="H4" s="6" t="n">
        <v>32000</v>
      </c>
      <c r="I4" s="7" t="n">
        <v>70</v>
      </c>
      <c r="J4" s="3">
        <f>IF(I4=100,"Completato",IF(I4&gt;=70,"In corso",IF(I4&gt;=40,"In ritardo","Critico")))</f>
        <v/>
      </c>
    </row>
    <row r="5">
      <c r="A5" s="3" t="n">
        <v>2</v>
      </c>
      <c r="B5" s="4" t="inlineStr">
        <is>
          <t>App Mobile Logistica</t>
        </is>
      </c>
      <c r="C5" s="4" t="inlineStr">
        <is>
          <t>Transport Solutions SRL</t>
        </is>
      </c>
      <c r="D5" s="4" t="inlineStr">
        <is>
          <t>Giulia Bianchi</t>
        </is>
      </c>
      <c r="E5" s="5" t="n">
        <v>45323</v>
      </c>
      <c r="F5" s="5" t="n">
        <v>45488</v>
      </c>
      <c r="G5" s="6" t="n">
        <v>65000</v>
      </c>
      <c r="H5" s="6" t="n">
        <v>48000</v>
      </c>
      <c r="I5" s="7" t="n">
        <v>75</v>
      </c>
      <c r="J5" s="3">
        <f>IF(I5=100,"Completato",IF(I5&gt;=70,"In corso",IF(I5&gt;=40,"In ritardo","Critico")))</f>
        <v/>
      </c>
    </row>
    <row r="6">
      <c r="A6" s="3" t="n">
        <v>3</v>
      </c>
      <c r="B6" s="4" t="inlineStr">
        <is>
          <t>Sistema CRM Interno</t>
        </is>
      </c>
      <c r="C6" s="4" t="inlineStr">
        <is>
          <t>Consulting Group</t>
        </is>
      </c>
      <c r="D6" s="4" t="inlineStr">
        <is>
          <t>Luca Ferrari</t>
        </is>
      </c>
      <c r="E6" s="5" t="n">
        <v>45361</v>
      </c>
      <c r="F6" s="5" t="n">
        <v>45443</v>
      </c>
      <c r="G6" s="6" t="n">
        <v>35000</v>
      </c>
      <c r="H6" s="6" t="n">
        <v>28000</v>
      </c>
      <c r="I6" s="7" t="n">
        <v>80</v>
      </c>
      <c r="J6" s="3">
        <f>IF(I6=100,"Completato",IF(I6&gt;=70,"In corso",IF(I6&gt;=40,"In ritardo","Critico")))</f>
        <v/>
      </c>
    </row>
    <row r="7">
      <c r="A7" s="3" t="n">
        <v>4</v>
      </c>
      <c r="B7" s="4" t="inlineStr">
        <is>
          <t>Migrazione Cloud</t>
        </is>
      </c>
      <c r="C7" s="4" t="inlineStr">
        <is>
          <t>FinanceItalia SPA</t>
        </is>
      </c>
      <c r="D7" s="4" t="inlineStr">
        <is>
          <t>Sara Colombo</t>
        </is>
      </c>
      <c r="E7" s="5" t="n">
        <v>45311</v>
      </c>
      <c r="F7" s="5" t="n">
        <v>45534</v>
      </c>
      <c r="G7" s="6" t="n">
        <v>85000</v>
      </c>
      <c r="H7" s="6" t="n">
        <v>51000</v>
      </c>
      <c r="I7" s="7" t="n">
        <v>60</v>
      </c>
      <c r="J7" s="3">
        <f>IF(I7=100,"Completato",IF(I7&gt;=70,"In corso",IF(I7&gt;=40,"In ritardo","Critico")))</f>
        <v/>
      </c>
    </row>
    <row r="8">
      <c r="A8" s="3" t="n">
        <v>5</v>
      </c>
      <c r="B8" s="4" t="inlineStr">
        <is>
          <t>Dashboard Analytics</t>
        </is>
      </c>
      <c r="C8" s="4" t="inlineStr">
        <is>
          <t>Marketing Pro SRL</t>
        </is>
      </c>
      <c r="D8" s="4" t="inlineStr">
        <is>
          <t>Andrea Conti</t>
        </is>
      </c>
      <c r="E8" s="5" t="n">
        <v>45337</v>
      </c>
      <c r="F8" s="5" t="n">
        <v>45458</v>
      </c>
      <c r="G8" s="6" t="n">
        <v>28000</v>
      </c>
      <c r="H8" s="6" t="n">
        <v>15000</v>
      </c>
      <c r="I8" s="7" t="n">
        <v>55</v>
      </c>
      <c r="J8" s="3">
        <f>IF(I8=100,"Completato",IF(I8&gt;=70,"In corso",IF(I8&gt;=40,"In ritardo","Critico")))</f>
        <v/>
      </c>
    </row>
    <row r="9">
      <c r="A9" s="3" t="n">
        <v>6</v>
      </c>
      <c r="B9" s="4" t="inlineStr">
        <is>
          <t>Portale Clienti</t>
        </is>
      </c>
      <c r="C9" s="4" t="inlineStr">
        <is>
          <t>Costruzioni Rossi SRL</t>
        </is>
      </c>
      <c r="D9" s="4" t="inlineStr">
        <is>
          <t>Elena Marino</t>
        </is>
      </c>
      <c r="E9" s="5" t="n">
        <v>45352</v>
      </c>
      <c r="F9" s="5" t="n">
        <v>45565</v>
      </c>
      <c r="G9" s="6" t="n">
        <v>52000</v>
      </c>
      <c r="H9" s="6" t="n">
        <v>22000</v>
      </c>
      <c r="I9" s="7" t="n">
        <v>40</v>
      </c>
      <c r="J9" s="3">
        <f>IF(I9=100,"Completato",IF(I9&gt;=70,"In corso",IF(I9&gt;=40,"In ritardo","Critico")))</f>
        <v/>
      </c>
    </row>
    <row r="10">
      <c r="A10" s="3" t="n">
        <v>7</v>
      </c>
      <c r="B10" s="4" t="inlineStr">
        <is>
          <t>Sistema Gestionale</t>
        </is>
      </c>
      <c r="C10" s="4" t="inlineStr">
        <is>
          <t>TechStore Italia</t>
        </is>
      </c>
      <c r="D10" s="4" t="inlineStr">
        <is>
          <t>Paolo Greco</t>
        </is>
      </c>
      <c r="E10" s="5" t="n">
        <v>45301</v>
      </c>
      <c r="F10" s="5" t="n">
        <v>45504</v>
      </c>
      <c r="G10" s="6" t="n">
        <v>72000</v>
      </c>
      <c r="H10" s="6" t="n">
        <v>58000</v>
      </c>
      <c r="I10" s="7" t="n">
        <v>85</v>
      </c>
      <c r="J10" s="3">
        <f>IF(I10=100,"Completato",IF(I10&gt;=70,"In corso",IF(I10&gt;=40,"In ritardo","Critico")))</f>
        <v/>
      </c>
    </row>
    <row r="11">
      <c r="A11" s="3" t="n">
        <v>8</v>
      </c>
      <c r="B11" s="4" t="inlineStr">
        <is>
          <t>Integrazione API</t>
        </is>
      </c>
      <c r="C11" s="4" t="inlineStr">
        <is>
          <t>Digital Services</t>
        </is>
      </c>
      <c r="D11" s="4" t="inlineStr">
        <is>
          <t>Chiara Romano</t>
        </is>
      </c>
      <c r="E11" s="5" t="n">
        <v>45383</v>
      </c>
      <c r="F11" s="5" t="n">
        <v>45473</v>
      </c>
      <c r="G11" s="6" t="n">
        <v>18000</v>
      </c>
      <c r="H11" s="6" t="n">
        <v>9000</v>
      </c>
      <c r="I11" s="7" t="n">
        <v>50</v>
      </c>
      <c r="J11" s="3">
        <f>IF(I11=100,"Completato",IF(I11&gt;=70,"In corso",IF(I11&gt;=40,"In ritardo","Critico")))</f>
        <v/>
      </c>
    </row>
    <row r="13">
      <c r="F13" s="8" t="inlineStr">
        <is>
          <t>TOTALI:</t>
        </is>
      </c>
      <c r="G13" s="9">
        <f>SUM(G4:G11)</f>
        <v/>
      </c>
      <c r="H13" s="9">
        <f>SUM(H4:H11)</f>
        <v/>
      </c>
    </row>
  </sheetData>
  <mergeCells count="1">
    <mergeCell ref="A1:J1"/>
  </mergeCells>
  <conditionalFormatting sqref="I4:I11">
    <cfRule type="colorScale" priority="1">
      <colorScale>
        <cfvo type="num" val="0"/>
        <cfvo type="num" val="50"/>
        <cfvo type="num" val="100"/>
        <color rgb="00F87171"/>
        <color rgb="00FCD34D"/>
        <color rgb="0034D399"/>
      </colorScale>
    </cfRule>
  </conditionalFormatting>
  <dataValidations count="0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14" customWidth="1" min="4" max="4"/>
    <col width="14" customWidth="1" min="5" max="5"/>
    <col width="13" customWidth="1" min="6" max="6"/>
    <col width="14" customWidth="1" min="7" max="7"/>
    <col width="14" customWidth="1" min="8" max="8"/>
    <col width="35" customWidth="1" min="9" max="9"/>
  </cols>
  <sheetData>
    <row r="1">
      <c r="A1" s="1" t="inlineStr">
        <is>
          <t>ELENCO ATTIVITÀ</t>
        </is>
      </c>
    </row>
    <row r="3">
      <c r="A3" s="2" t="inlineStr">
        <is>
          <t>ID Progetto</t>
        </is>
      </c>
      <c r="B3" s="2" t="inlineStr">
        <is>
          <t>Attività</t>
        </is>
      </c>
      <c r="C3" s="2" t="inlineStr">
        <is>
          <t>Responsabile</t>
        </is>
      </c>
      <c r="D3" s="2" t="inlineStr">
        <is>
          <t>Data Inizio</t>
        </is>
      </c>
      <c r="E3" s="2" t="inlineStr">
        <is>
          <t>Data Fine</t>
        </is>
      </c>
      <c r="F3" s="2" t="inlineStr">
        <is>
          <t>Ore Stimate</t>
        </is>
      </c>
      <c r="G3" s="2" t="inlineStr">
        <is>
          <t>Ore Effettive</t>
        </is>
      </c>
      <c r="H3" s="2" t="inlineStr">
        <is>
          <t>Stato</t>
        </is>
      </c>
      <c r="I3" s="2" t="inlineStr">
        <is>
          <t>Note</t>
        </is>
      </c>
    </row>
    <row r="4">
      <c r="A4" s="3" t="n">
        <v>1</v>
      </c>
      <c r="B4" s="4" t="inlineStr">
        <is>
          <t>Analisi requisiti</t>
        </is>
      </c>
      <c r="C4" s="4" t="inlineStr">
        <is>
          <t>Marco Rossi</t>
        </is>
      </c>
      <c r="D4" s="5" t="n">
        <v>45306</v>
      </c>
      <c r="E4" s="5" t="n">
        <v>45322</v>
      </c>
      <c r="F4" s="3" t="n">
        <v>40</v>
      </c>
      <c r="G4" s="3" t="n">
        <v>38</v>
      </c>
      <c r="H4" s="3" t="inlineStr">
        <is>
          <t>Completato</t>
        </is>
      </c>
      <c r="I4" s="4" t="inlineStr"/>
    </row>
    <row r="5">
      <c r="A5" s="3" t="n">
        <v>1</v>
      </c>
      <c r="B5" s="4" t="inlineStr">
        <is>
          <t>Design UI/UX</t>
        </is>
      </c>
      <c r="C5" s="4" t="inlineStr">
        <is>
          <t>Giulia Bianchi</t>
        </is>
      </c>
      <c r="D5" s="5" t="n">
        <v>45323</v>
      </c>
      <c r="E5" s="5" t="n">
        <v>45350</v>
      </c>
      <c r="F5" s="3" t="n">
        <v>60</v>
      </c>
      <c r="G5" s="3" t="n">
        <v>55</v>
      </c>
      <c r="H5" s="3" t="inlineStr">
        <is>
          <t>Completato</t>
        </is>
      </c>
      <c r="I5" s="4" t="inlineStr"/>
    </row>
    <row r="6">
      <c r="A6" s="3" t="n">
        <v>1</v>
      </c>
      <c r="B6" s="4" t="inlineStr">
        <is>
          <t>Sviluppo Backend</t>
        </is>
      </c>
      <c r="C6" s="4" t="inlineStr">
        <is>
          <t>Marco Rossi</t>
        </is>
      </c>
      <c r="D6" s="5" t="n">
        <v>45352</v>
      </c>
      <c r="E6" s="5" t="n">
        <v>45427</v>
      </c>
      <c r="F6" s="3" t="n">
        <v>120</v>
      </c>
      <c r="G6" s="3" t="n">
        <v>95</v>
      </c>
      <c r="H6" s="3" t="inlineStr">
        <is>
          <t>In corso</t>
        </is>
      </c>
      <c r="I6" s="4" t="inlineStr"/>
    </row>
    <row r="7">
      <c r="A7" s="3" t="n">
        <v>2</v>
      </c>
      <c r="B7" s="4" t="inlineStr">
        <is>
          <t>Setup Infrastruttura</t>
        </is>
      </c>
      <c r="C7" s="4" t="inlineStr">
        <is>
          <t>Luca Ferrari</t>
        </is>
      </c>
      <c r="D7" s="5" t="n">
        <v>45323</v>
      </c>
      <c r="E7" s="5" t="n">
        <v>45337</v>
      </c>
      <c r="F7" s="3" t="n">
        <v>30</v>
      </c>
      <c r="G7" s="3" t="n">
        <v>32</v>
      </c>
      <c r="H7" s="3" t="inlineStr">
        <is>
          <t>Completato</t>
        </is>
      </c>
      <c r="I7" s="4" t="inlineStr"/>
    </row>
    <row r="8">
      <c r="A8" s="3" t="n">
        <v>2</v>
      </c>
      <c r="B8" s="4" t="inlineStr">
        <is>
          <t>Sviluppo API</t>
        </is>
      </c>
      <c r="C8" s="4" t="inlineStr">
        <is>
          <t>Andrea Conti</t>
        </is>
      </c>
      <c r="D8" s="5" t="n">
        <v>45338</v>
      </c>
      <c r="E8" s="5" t="n">
        <v>45412</v>
      </c>
      <c r="F8" s="3" t="n">
        <v>80</v>
      </c>
      <c r="G8" s="3" t="n">
        <v>60</v>
      </c>
      <c r="H8" s="3" t="inlineStr">
        <is>
          <t>In corso</t>
        </is>
      </c>
      <c r="I8" s="4" t="inlineStr"/>
    </row>
    <row r="9">
      <c r="A9" s="3" t="n">
        <v>3</v>
      </c>
      <c r="B9" s="4" t="inlineStr">
        <is>
          <t>Raccolta requisiti</t>
        </is>
      </c>
      <c r="C9" s="4" t="inlineStr">
        <is>
          <t>Sara Colombo</t>
        </is>
      </c>
      <c r="D9" s="5" t="n">
        <v>45361</v>
      </c>
      <c r="E9" s="5" t="n">
        <v>45371</v>
      </c>
      <c r="F9" s="3" t="n">
        <v>25</v>
      </c>
      <c r="G9" s="3" t="n">
        <v>25</v>
      </c>
      <c r="H9" s="3" t="inlineStr">
        <is>
          <t>Completato</t>
        </is>
      </c>
      <c r="I9" s="4" t="inlineStr"/>
    </row>
    <row r="10">
      <c r="A10" s="3" t="n">
        <v>3</v>
      </c>
      <c r="B10" s="4" t="inlineStr">
        <is>
          <t>Configurazione sistema</t>
        </is>
      </c>
      <c r="C10" s="4" t="inlineStr">
        <is>
          <t>Sara Colombo</t>
        </is>
      </c>
      <c r="D10" s="5" t="n">
        <v>45372</v>
      </c>
      <c r="E10" s="5" t="n">
        <v>45422</v>
      </c>
      <c r="F10" s="3" t="n">
        <v>70</v>
      </c>
      <c r="G10" s="3" t="n">
        <v>62</v>
      </c>
      <c r="H10" s="3" t="inlineStr">
        <is>
          <t>In corso</t>
        </is>
      </c>
      <c r="I10" s="4" t="inlineStr"/>
    </row>
    <row r="11">
      <c r="A11" s="3" t="n">
        <v>4</v>
      </c>
      <c r="B11" s="4" t="inlineStr">
        <is>
          <t>Pianificazione migrazione</t>
        </is>
      </c>
      <c r="C11" s="4" t="inlineStr">
        <is>
          <t>Elena Marino</t>
        </is>
      </c>
      <c r="D11" s="5" t="n">
        <v>45311</v>
      </c>
      <c r="E11" s="5" t="n">
        <v>45332</v>
      </c>
      <c r="F11" s="3" t="n">
        <v>35</v>
      </c>
      <c r="G11" s="3" t="n">
        <v>40</v>
      </c>
      <c r="H11" s="3" t="inlineStr">
        <is>
          <t>Completato</t>
        </is>
      </c>
      <c r="I11" s="4" t="inlineStr"/>
    </row>
    <row r="12">
      <c r="A12" s="3" t="n">
        <v>4</v>
      </c>
      <c r="B12" s="4" t="inlineStr">
        <is>
          <t>Migrazione dati</t>
        </is>
      </c>
      <c r="C12" s="4" t="inlineStr">
        <is>
          <t>Paolo Greco</t>
        </is>
      </c>
      <c r="D12" s="5" t="n">
        <v>45352</v>
      </c>
      <c r="E12" s="5" t="n">
        <v>45473</v>
      </c>
      <c r="F12" s="3" t="n">
        <v>150</v>
      </c>
      <c r="G12" s="3" t="n">
        <v>90</v>
      </c>
      <c r="H12" s="3" t="inlineStr">
        <is>
          <t>In corso</t>
        </is>
      </c>
      <c r="I12" s="4" t="inlineStr"/>
    </row>
    <row r="13">
      <c r="A13" s="3" t="n">
        <v>5</v>
      </c>
      <c r="B13" s="4" t="inlineStr">
        <is>
          <t>Design dashboard</t>
        </is>
      </c>
      <c r="C13" s="4" t="inlineStr">
        <is>
          <t>Chiara Romano</t>
        </is>
      </c>
      <c r="D13" s="5" t="n">
        <v>45337</v>
      </c>
      <c r="E13" s="5" t="n">
        <v>45366</v>
      </c>
      <c r="F13" s="3" t="n">
        <v>45</v>
      </c>
      <c r="G13" s="3" t="n">
        <v>38</v>
      </c>
      <c r="H13" s="3" t="inlineStr">
        <is>
          <t>Completato</t>
        </is>
      </c>
      <c r="I13" s="4" t="inlineStr"/>
    </row>
    <row r="14">
      <c r="A14" s="3" t="n">
        <v>5</v>
      </c>
      <c r="B14" s="4" t="inlineStr">
        <is>
          <t>Sviluppo report</t>
        </is>
      </c>
      <c r="C14" s="4" t="inlineStr">
        <is>
          <t>Andrea Conti</t>
        </is>
      </c>
      <c r="D14" s="5" t="n">
        <v>45367</v>
      </c>
      <c r="E14" s="5" t="n">
        <v>45443</v>
      </c>
      <c r="F14" s="3" t="n">
        <v>65</v>
      </c>
      <c r="G14" s="3" t="n">
        <v>35</v>
      </c>
      <c r="H14" s="3" t="inlineStr">
        <is>
          <t>In corso</t>
        </is>
      </c>
      <c r="I14" s="4" t="inlineStr"/>
    </row>
  </sheetData>
  <mergeCells count="1">
    <mergeCell ref="A1:I1"/>
  </mergeCells>
  <dataValidations count="1">
    <dataValidation sqref="H4:H14" showErrorMessage="1" showInputMessage="1" allowBlank="0" type="list">
      <formula1>"Non iniziato,In corso,Completato,Bloccato"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18" customWidth="1" min="3" max="3"/>
    <col width="20" customWidth="1" min="4" max="4"/>
    <col width="16" customWidth="1" min="5" max="5"/>
    <col width="18" customWidth="1" min="6" max="6"/>
    <col width="14" customWidth="1" min="7" max="7"/>
  </cols>
  <sheetData>
    <row r="1">
      <c r="A1" s="1" t="inlineStr">
        <is>
          <t>GESTIONE RISORSE</t>
        </is>
      </c>
    </row>
    <row r="3">
      <c r="A3" s="2" t="inlineStr">
        <is>
          <t>Nome</t>
        </is>
      </c>
      <c r="B3" s="2" t="inlineStr">
        <is>
          <t>Ruolo</t>
        </is>
      </c>
      <c r="C3" s="2" t="inlineStr">
        <is>
          <t>Progetti Assegnati</t>
        </is>
      </c>
      <c r="D3" s="2" t="inlineStr">
        <is>
          <t>Ore Disponibili/Mese</t>
        </is>
      </c>
      <c r="E3" s="2" t="inlineStr">
        <is>
          <t>Ore Allocate</t>
        </is>
      </c>
      <c r="F3" s="2" t="inlineStr">
        <is>
          <t>Ore Disponibili</t>
        </is>
      </c>
      <c r="G3" s="2" t="inlineStr">
        <is>
          <t>Utilizzo %</t>
        </is>
      </c>
    </row>
    <row r="4">
      <c r="A4" s="4" t="inlineStr">
        <is>
          <t>Marco Rossi</t>
        </is>
      </c>
      <c r="B4" s="4" t="inlineStr">
        <is>
          <t>Project Manager</t>
        </is>
      </c>
      <c r="C4" s="3" t="n">
        <v>2</v>
      </c>
      <c r="D4" s="3" t="n">
        <v>160</v>
      </c>
      <c r="E4" s="3" t="n">
        <v>140</v>
      </c>
      <c r="F4" s="3">
        <f>D4-E4</f>
        <v/>
      </c>
      <c r="G4" s="10">
        <f>E4/D4</f>
        <v/>
      </c>
    </row>
    <row r="5">
      <c r="A5" s="4" t="inlineStr">
        <is>
          <t>Giulia Bianchi</t>
        </is>
      </c>
      <c r="B5" s="4" t="inlineStr">
        <is>
          <t>UI/UX Designer</t>
        </is>
      </c>
      <c r="C5" s="3" t="n">
        <v>2</v>
      </c>
      <c r="D5" s="3" t="n">
        <v>160</v>
      </c>
      <c r="E5" s="3" t="n">
        <v>120</v>
      </c>
      <c r="F5" s="3">
        <f>D5-E5</f>
        <v/>
      </c>
      <c r="G5" s="10">
        <f>E5/D5</f>
        <v/>
      </c>
    </row>
    <row r="6">
      <c r="A6" s="4" t="inlineStr">
        <is>
          <t>Luca Ferrari</t>
        </is>
      </c>
      <c r="B6" s="4" t="inlineStr">
        <is>
          <t>Developer Senior</t>
        </is>
      </c>
      <c r="C6" s="3" t="n">
        <v>3</v>
      </c>
      <c r="D6" s="3" t="n">
        <v>160</v>
      </c>
      <c r="E6" s="3" t="n">
        <v>155</v>
      </c>
      <c r="F6" s="3">
        <f>D6-E6</f>
        <v/>
      </c>
      <c r="G6" s="10">
        <f>E6/D6</f>
        <v/>
      </c>
    </row>
    <row r="7">
      <c r="A7" s="4" t="inlineStr">
        <is>
          <t>Sara Colombo</t>
        </is>
      </c>
      <c r="B7" s="4" t="inlineStr">
        <is>
          <t>Developer</t>
        </is>
      </c>
      <c r="C7" s="3" t="n">
        <v>2</v>
      </c>
      <c r="D7" s="3" t="n">
        <v>160</v>
      </c>
      <c r="E7" s="3" t="n">
        <v>130</v>
      </c>
      <c r="F7" s="3">
        <f>D7-E7</f>
        <v/>
      </c>
      <c r="G7" s="10">
        <f>E7/D7</f>
        <v/>
      </c>
    </row>
    <row r="8">
      <c r="A8" s="4" t="inlineStr">
        <is>
          <t>Andrea Conti</t>
        </is>
      </c>
      <c r="B8" s="4" t="inlineStr">
        <is>
          <t>Developer</t>
        </is>
      </c>
      <c r="C8" s="3" t="n">
        <v>2</v>
      </c>
      <c r="D8" s="3" t="n">
        <v>160</v>
      </c>
      <c r="E8" s="3" t="n">
        <v>110</v>
      </c>
      <c r="F8" s="3">
        <f>D8-E8</f>
        <v/>
      </c>
      <c r="G8" s="10">
        <f>E8/D8</f>
        <v/>
      </c>
    </row>
    <row r="9">
      <c r="A9" s="4" t="inlineStr">
        <is>
          <t>Elena Marino</t>
        </is>
      </c>
      <c r="B9" s="4" t="inlineStr">
        <is>
          <t>Business Analyst</t>
        </is>
      </c>
      <c r="C9" s="3" t="n">
        <v>1</v>
      </c>
      <c r="D9" s="3" t="n">
        <v>160</v>
      </c>
      <c r="E9" s="3" t="n">
        <v>95</v>
      </c>
      <c r="F9" s="3">
        <f>D9-E9</f>
        <v/>
      </c>
      <c r="G9" s="10">
        <f>E9/D9</f>
        <v/>
      </c>
    </row>
    <row r="10">
      <c r="A10" s="4" t="inlineStr">
        <is>
          <t>Paolo Greco</t>
        </is>
      </c>
      <c r="B10" s="4" t="inlineStr">
        <is>
          <t>System Admin</t>
        </is>
      </c>
      <c r="C10" s="3" t="n">
        <v>2</v>
      </c>
      <c r="D10" s="3" t="n">
        <v>160</v>
      </c>
      <c r="E10" s="3" t="n">
        <v>145</v>
      </c>
      <c r="F10" s="3">
        <f>D10-E10</f>
        <v/>
      </c>
      <c r="G10" s="10">
        <f>E10/D10</f>
        <v/>
      </c>
    </row>
    <row r="11">
      <c r="A11" s="4" t="inlineStr">
        <is>
          <t>Chiara Romano</t>
        </is>
      </c>
      <c r="B11" s="4" t="inlineStr">
        <is>
          <t>Developer Junior</t>
        </is>
      </c>
      <c r="C11" s="3" t="n">
        <v>1</v>
      </c>
      <c r="D11" s="3" t="n">
        <v>160</v>
      </c>
      <c r="E11" s="3" t="n">
        <v>80</v>
      </c>
      <c r="F11" s="3">
        <f>D11-E11</f>
        <v/>
      </c>
      <c r="G11" s="10">
        <f>E11/D11</f>
        <v/>
      </c>
    </row>
  </sheetData>
  <mergeCells count="1">
    <mergeCell ref="A1:G1"/>
  </mergeCells>
  <conditionalFormatting sqref="G4:G11">
    <cfRule type="colorScale" priority="1">
      <colorScale>
        <cfvo type="num" val="0"/>
        <cfvo type="num" val="0.75"/>
        <cfvo type="num" val="1"/>
        <color rgb="0034D399"/>
        <color rgb="00FCD34D"/>
        <color rgb="00F87171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5" customWidth="1" min="3" max="3"/>
    <col width="20" customWidth="1" min="4" max="4"/>
    <col width="15" customWidth="1" min="5" max="5"/>
    <col width="5" customWidth="1" min="6" max="6"/>
    <col width="5" customWidth="1" min="7" max="7"/>
    <col width="5" customWidth="1" min="8" max="8"/>
  </cols>
  <sheetData>
    <row r="1">
      <c r="A1" s="11" t="inlineStr">
        <is>
          <t>DASHBOARD PROGETTI</t>
        </is>
      </c>
    </row>
    <row r="3">
      <c r="A3" s="12" t="inlineStr">
        <is>
          <t>RIEPILOGO GENERALE</t>
        </is>
      </c>
      <c r="D3" s="13" t="inlineStr">
        <is>
          <t>PROGETTI PER STATO</t>
        </is>
      </c>
    </row>
    <row r="4">
      <c r="A4" s="8" t="inlineStr">
        <is>
          <t>Progetti Totali:</t>
        </is>
      </c>
      <c r="B4" s="14">
        <f>COUNTA(Progetti!A4:A11)</f>
        <v/>
      </c>
      <c r="D4" s="2" t="inlineStr">
        <is>
          <t>Stato</t>
        </is>
      </c>
      <c r="E4" s="2" t="inlineStr">
        <is>
          <t>Conteggio</t>
        </is>
      </c>
    </row>
    <row r="5">
      <c r="A5" s="8" t="inlineStr">
        <is>
          <t>Budget Totale:</t>
        </is>
      </c>
      <c r="B5" s="15">
        <f>Progetti!G13</f>
        <v/>
      </c>
      <c r="D5" s="16" t="inlineStr">
        <is>
          <t>Completato</t>
        </is>
      </c>
      <c r="E5" s="3">
        <f>COUNTIF(Progetti!J4:J11,D5)</f>
        <v/>
      </c>
    </row>
    <row r="6">
      <c r="A6" s="8" t="inlineStr">
        <is>
          <t>Spesa Totale:</t>
        </is>
      </c>
      <c r="B6" s="15">
        <f>Progetti!H13</f>
        <v/>
      </c>
      <c r="D6" s="16" t="inlineStr">
        <is>
          <t>In corso</t>
        </is>
      </c>
      <c r="E6" s="3">
        <f>COUNTIF(Progetti!J4:J11,D6)</f>
        <v/>
      </c>
    </row>
    <row r="7">
      <c r="A7" s="8" t="inlineStr">
        <is>
          <t>Rimanente:</t>
        </is>
      </c>
      <c r="B7" s="15">
        <f>B5-B6</f>
        <v/>
      </c>
      <c r="D7" s="16" t="inlineStr">
        <is>
          <t>In ritardo</t>
        </is>
      </c>
      <c r="E7" s="3">
        <f>COUNTIF(Progetti!J4:J11,D7)</f>
        <v/>
      </c>
    </row>
    <row r="8">
      <c r="A8" s="8" t="inlineStr">
        <is>
          <t>% Utilizzo Budget:</t>
        </is>
      </c>
      <c r="B8" s="17">
        <f>B6/B5</f>
        <v/>
      </c>
      <c r="D8" s="16" t="inlineStr">
        <is>
          <t>Critico</t>
        </is>
      </c>
      <c r="E8" s="3">
        <f>COUNTIF(Progetti!J4:J11,D8)</f>
        <v/>
      </c>
    </row>
    <row r="11">
      <c r="A11" s="13" t="inlineStr">
        <is>
          <t>TOP 5 PROGETTI PER BUDGET</t>
        </is>
      </c>
    </row>
    <row r="12">
      <c r="A12" s="2" t="inlineStr">
        <is>
          <t>Progetto</t>
        </is>
      </c>
      <c r="B12" s="2" t="inlineStr">
        <is>
          <t>Budget (€)</t>
        </is>
      </c>
    </row>
    <row r="13">
      <c r="A13" s="16" t="inlineStr">
        <is>
          <t>Migrazione Cloud</t>
        </is>
      </c>
      <c r="B13" s="6" t="n">
        <v>85000</v>
      </c>
    </row>
    <row r="14">
      <c r="A14" s="16" t="inlineStr">
        <is>
          <t>Sistema Gestionale</t>
        </is>
      </c>
      <c r="B14" s="6" t="n">
        <v>72000</v>
      </c>
    </row>
    <row r="15">
      <c r="A15" s="16" t="inlineStr">
        <is>
          <t>App Mobile Logistica</t>
        </is>
      </c>
      <c r="B15" s="6" t="n">
        <v>65000</v>
      </c>
    </row>
    <row r="16">
      <c r="A16" s="16" t="inlineStr">
        <is>
          <t>Portale Clienti</t>
        </is>
      </c>
      <c r="B16" s="6" t="n">
        <v>52000</v>
      </c>
    </row>
    <row r="17">
      <c r="A17" s="16" t="inlineStr">
        <is>
          <t>Sito Web E-commerce</t>
        </is>
      </c>
      <c r="B17" s="6" t="n">
        <v>45000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ISTRUZIONI PER L'USO</t>
        </is>
      </c>
    </row>
    <row r="2">
      <c r="A2" s="18" t="inlineStr"/>
    </row>
    <row r="3">
      <c r="A3" s="19" t="inlineStr">
        <is>
          <t>COME USARE QUESTO MODELLO</t>
        </is>
      </c>
    </row>
    <row r="4">
      <c r="A4" s="18" t="inlineStr"/>
    </row>
    <row r="5">
      <c r="A5" s="19" t="inlineStr">
        <is>
          <t>1. FOGLIO PROGETTI</t>
        </is>
      </c>
    </row>
    <row r="6">
      <c r="A6" s="20" t="inlineStr">
        <is>
          <t xml:space="preserve">   • Le celle GIALLE sono modificabili (nome progetto, cliente, responsabile)</t>
        </is>
      </c>
    </row>
    <row r="7">
      <c r="A7" s="20" t="inlineStr">
        <is>
          <t xml:space="preserve">   • Inserisci le date di inizio e fine progetto</t>
        </is>
      </c>
    </row>
    <row r="8">
      <c r="A8" s="20" t="inlineStr">
        <is>
          <t xml:space="preserve">   • Budget e Speso vengono sommati automaticamente</t>
        </is>
      </c>
    </row>
    <row r="9">
      <c r="A9" s="20" t="inlineStr">
        <is>
          <t xml:space="preserve">   • Aggiorna la % di completamento manualmente</t>
        </is>
      </c>
    </row>
    <row r="10">
      <c r="A10" s="20" t="inlineStr">
        <is>
          <t xml:space="preserve">   • Lo Stato si calcola automaticamente in base alla percentuale</t>
        </is>
      </c>
    </row>
    <row r="11">
      <c r="A11" s="18" t="inlineStr"/>
    </row>
    <row r="12">
      <c r="A12" s="19" t="inlineStr">
        <is>
          <t>2. FOGLIO ATTIVITÀ</t>
        </is>
      </c>
    </row>
    <row r="13">
      <c r="A13" s="20" t="inlineStr">
        <is>
          <t xml:space="preserve">   • Collega ogni attività a un ID Progetto</t>
        </is>
      </c>
    </row>
    <row r="14">
      <c r="A14" s="20" t="inlineStr">
        <is>
          <t xml:space="preserve">   • Inserisci responsabile, date e ore stimate</t>
        </is>
      </c>
    </row>
    <row r="15">
      <c r="A15" s="20" t="inlineStr">
        <is>
          <t xml:space="preserve">   • Aggiorna le ore effettive man mano che lavori</t>
        </is>
      </c>
    </row>
    <row r="16">
      <c r="A16" s="20" t="inlineStr">
        <is>
          <t xml:space="preserve">   • Usa il menu a tendina per lo Stato</t>
        </is>
      </c>
    </row>
    <row r="17">
      <c r="A17" s="18" t="inlineStr"/>
    </row>
    <row r="18">
      <c r="A18" s="19" t="inlineStr">
        <is>
          <t>3. FOGLIO RISORSE</t>
        </is>
      </c>
    </row>
    <row r="19">
      <c r="A19" s="20" t="inlineStr">
        <is>
          <t xml:space="preserve">   • Monitora l'utilizzo delle risorse del team</t>
        </is>
      </c>
    </row>
    <row r="20">
      <c r="A20" s="20" t="inlineStr">
        <is>
          <t xml:space="preserve">   • Ore Disponibili e Utilizzo % si calcolano automaticamente</t>
        </is>
      </c>
    </row>
    <row r="21">
      <c r="A21" s="20" t="inlineStr">
        <is>
          <t xml:space="preserve">   • Colori: verde=basso utilizzo, giallo=medio, rosso=sovraccarico</t>
        </is>
      </c>
    </row>
    <row r="22">
      <c r="A22" s="18" t="inlineStr"/>
    </row>
    <row r="23">
      <c r="A23" s="18" t="inlineStr">
        <is>
          <t>4. DASHBOARD</t>
        </is>
      </c>
    </row>
    <row r="24">
      <c r="A24" s="20" t="inlineStr">
        <is>
          <t xml:space="preserve">   • Visualizza i KPI principali aggiornati automaticamente</t>
        </is>
      </c>
    </row>
    <row r="25">
      <c r="A25" s="20" t="inlineStr">
        <is>
          <t xml:space="preserve">   • Grafici per analizzare rapidamente lo stato dei progetti</t>
        </is>
      </c>
    </row>
    <row r="26">
      <c r="A26" s="18" t="inlineStr"/>
    </row>
    <row r="27">
      <c r="A27" s="19" t="inlineStr">
        <is>
          <t>SUGGERIMENTI</t>
        </is>
      </c>
    </row>
    <row r="28">
      <c r="A28" s="20" t="inlineStr">
        <is>
          <t xml:space="preserve">   ✓ Aggiorna regolarmente le % di completamento</t>
        </is>
      </c>
    </row>
    <row r="29">
      <c r="A29" s="20" t="inlineStr">
        <is>
          <t xml:space="preserve">   ✓ Controlla settimanalmente il budget speso vs disponibile</t>
        </is>
      </c>
    </row>
    <row r="30">
      <c r="A30" s="20" t="inlineStr">
        <is>
          <t xml:space="preserve">   ✓ Monitora le risorse sovraccariche (rosso) e riassegna i compiti</t>
        </is>
      </c>
    </row>
    <row r="31">
      <c r="A31" s="20" t="inlineStr">
        <is>
          <t xml:space="preserve">   ✓ Aggiungi nuove righe copiando quelle esistenti per mantenere le formule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2026-02-02T10:59:05Z</dcterms:created>
  <dcterms:modified xmlns:dcterms="http://purl.org/dc/terms/" xmlns:xsi="http://www.w3.org/2001/XMLSchema-instance" xsi:type="dcterms:W3CDTF">2026-02-02T10:59:05Z</dcterms:modified>
</cp:coreProperties>
</file>