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entario" sheetId="1" state="visible" r:id="rId1"/>
    <sheet xmlns:r="http://schemas.openxmlformats.org/officeDocument/2006/relationships" name="Istruzioni" sheetId="2" state="visible" r:id="rId2"/>
    <sheet xmlns:r="http://schemas.openxmlformats.org/officeDocument/2006/relationships" name="Riepilogo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  <color rgb="00FFFFFF"/>
      <sz val="11"/>
    </font>
    <font>
      <b val="1"/>
    </font>
    <font>
      <b val="1"/>
      <color rgb="001E3A8A"/>
      <sz val="14"/>
    </font>
    <font>
      <sz val="10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right" vertical="center"/>
    </xf>
    <xf numFmtId="2" fontId="0" fillId="0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right" vertical="center"/>
    </xf>
    <xf numFmtId="2" fontId="4" fillId="4" borderId="1" applyAlignment="1" pivotButton="0" quotePrefix="0" xfId="0">
      <alignment horizontal="right" vertical="center"/>
    </xf>
    <xf numFmtId="0" fontId="5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5" fillId="0" borderId="0" applyAlignment="1" pivotButton="0" quotePrefix="0" xfId="0">
      <alignment horizontal="center" vertical="center"/>
    </xf>
    <xf numFmtId="164" fontId="0" fillId="0" borderId="1" applyAlignment="1" pivotButton="0" quotePrefix="0" xfId="0">
      <alignment horizontal="right" vertical="center"/>
    </xf>
    <xf numFmtId="0" fontId="4" fillId="4" borderId="1" pivotButton="0" quotePrefix="0" xfId="0"/>
    <xf numFmtId="0" fontId="4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Valore Inventario per Categoria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'Riepilogo'!$A$4:$A$8</f>
            </numRef>
          </cat>
          <val>
            <numRef>
              <f>'Riepilogo'!$C$4:$C$8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0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25" customWidth="1" min="3" max="3"/>
    <col width="22" customWidth="1" min="4" max="4"/>
    <col width="12" customWidth="1" min="5" max="5"/>
    <col width="12" customWidth="1" min="6" max="6"/>
    <col width="13" customWidth="1" min="7" max="7"/>
    <col width="13" customWidth="1" min="8" max="8"/>
    <col width="15" customWidth="1" min="9" max="9"/>
    <col width="15" customWidth="1" min="10" max="10"/>
    <col width="16" customWidth="1" min="11" max="11"/>
  </cols>
  <sheetData>
    <row r="1">
      <c r="A1" s="1" t="inlineStr">
        <is>
          <t>GESTIONE INVENTARIO MAGAZZINO</t>
        </is>
      </c>
    </row>
    <row r="2">
      <c r="A2" s="2" t="inlineStr">
        <is>
          <t>Ultimo aggiornamento: 02/02/2026</t>
        </is>
      </c>
    </row>
    <row r="4">
      <c r="A4" s="3" t="inlineStr">
        <is>
          <t>Codice</t>
        </is>
      </c>
      <c r="B4" s="3" t="inlineStr">
        <is>
          <t>Categoria</t>
        </is>
      </c>
      <c r="C4" s="3" t="inlineStr">
        <is>
          <t>Prodotto</t>
        </is>
      </c>
      <c r="D4" s="3" t="inlineStr">
        <is>
          <t>Fornitore</t>
        </is>
      </c>
      <c r="E4" s="3" t="inlineStr">
        <is>
          <t>Unità Misura</t>
        </is>
      </c>
      <c r="F4" s="3" t="inlineStr">
        <is>
          <t>Giacenza</t>
        </is>
      </c>
      <c r="G4" s="3" t="inlineStr">
        <is>
          <t>Scorta Min.</t>
        </is>
      </c>
      <c r="H4" s="3" t="inlineStr">
        <is>
          <t>Scorta Max.</t>
        </is>
      </c>
      <c r="I4" s="3" t="inlineStr">
        <is>
          <t>Prezzo Unit. (€)</t>
        </is>
      </c>
      <c r="J4" s="3" t="inlineStr">
        <is>
          <t>Valore Tot. (€)</t>
        </is>
      </c>
      <c r="K4" s="3" t="inlineStr">
        <is>
          <t>Stato</t>
        </is>
      </c>
    </row>
    <row r="5">
      <c r="A5" s="4" t="inlineStr">
        <is>
          <t>ART1000</t>
        </is>
      </c>
      <c r="B5" s="5" t="inlineStr">
        <is>
          <t>Cancelleria</t>
        </is>
      </c>
      <c r="C5" s="5" t="inlineStr">
        <is>
          <t>Evidenziatori Set</t>
        </is>
      </c>
      <c r="D5" s="5" t="inlineStr">
        <is>
          <t>Distribuzione Veloce</t>
        </is>
      </c>
      <c r="E5" s="4" t="inlineStr">
        <is>
          <t>conf</t>
        </is>
      </c>
      <c r="F5" s="6" t="n">
        <v>160</v>
      </c>
      <c r="G5" s="7" t="n">
        <v>19</v>
      </c>
      <c r="H5" s="7" t="n">
        <v>197</v>
      </c>
      <c r="I5" s="8" t="n">
        <v>1.76</v>
      </c>
      <c r="J5" s="8">
        <f>F5*I5</f>
        <v/>
      </c>
      <c r="K5" s="4">
        <f>SE(F5&lt;=G5,"SOTTO SCORTA",SE(F5&gt;=H5,"SOVRA SCORTA","NORMALE"))</f>
        <v/>
      </c>
    </row>
    <row r="6">
      <c r="A6" s="4" t="inlineStr">
        <is>
          <t>ART1001</t>
        </is>
      </c>
      <c r="B6" s="5" t="inlineStr">
        <is>
          <t>Ferramenta</t>
        </is>
      </c>
      <c r="C6" s="5" t="inlineStr">
        <is>
          <t>Viti Assortite</t>
        </is>
      </c>
      <c r="D6" s="5" t="inlineStr">
        <is>
          <t>Forniture Rossi SRL</t>
        </is>
      </c>
      <c r="E6" s="4" t="inlineStr">
        <is>
          <t>pz</t>
        </is>
      </c>
      <c r="F6" s="6" t="n">
        <v>193</v>
      </c>
      <c r="G6" s="7" t="n">
        <v>13</v>
      </c>
      <c r="H6" s="7" t="n">
        <v>202</v>
      </c>
      <c r="I6" s="8" t="n">
        <v>19.74</v>
      </c>
      <c r="J6" s="8">
        <f>F6*I6</f>
        <v/>
      </c>
      <c r="K6" s="4">
        <f>SE(F6&lt;=G6,"SOTTO SCORTA",SE(F6&gt;=H6,"SOVRA SCORTA","NORMALE"))</f>
        <v/>
      </c>
    </row>
    <row r="7">
      <c r="A7" s="4" t="inlineStr">
        <is>
          <t>ART1002</t>
        </is>
      </c>
      <c r="B7" s="5" t="inlineStr">
        <is>
          <t>Cancelleria</t>
        </is>
      </c>
      <c r="C7" s="5" t="inlineStr">
        <is>
          <t>Quaderni A4</t>
        </is>
      </c>
      <c r="D7" s="5" t="inlineStr">
        <is>
          <t>Import Export Italia</t>
        </is>
      </c>
      <c r="E7" s="4" t="inlineStr">
        <is>
          <t>conf</t>
        </is>
      </c>
      <c r="F7" s="6" t="n">
        <v>82</v>
      </c>
      <c r="G7" s="7" t="n">
        <v>15</v>
      </c>
      <c r="H7" s="7" t="n">
        <v>197</v>
      </c>
      <c r="I7" s="8" t="n">
        <v>11.63</v>
      </c>
      <c r="J7" s="8">
        <f>F7*I7</f>
        <v/>
      </c>
      <c r="K7" s="4">
        <f>SE(F7&lt;=G7,"SOTTO SCORTA",SE(F7&gt;=H7,"SOVRA SCORTA","NORMALE"))</f>
        <v/>
      </c>
    </row>
    <row r="8">
      <c r="A8" s="4" t="inlineStr">
        <is>
          <t>ART1003</t>
        </is>
      </c>
      <c r="B8" s="5" t="inlineStr">
        <is>
          <t>Alimentari</t>
        </is>
      </c>
      <c r="C8" s="5" t="inlineStr">
        <is>
          <t>Biscotti Integrali</t>
        </is>
      </c>
      <c r="D8" s="5" t="inlineStr">
        <is>
          <t>Forniture Rossi SRL</t>
        </is>
      </c>
      <c r="E8" s="4" t="inlineStr">
        <is>
          <t>conf</t>
        </is>
      </c>
      <c r="F8" s="6" t="n">
        <v>83</v>
      </c>
      <c r="G8" s="7" t="n">
        <v>13</v>
      </c>
      <c r="H8" s="7" t="n">
        <v>156</v>
      </c>
      <c r="I8" s="8" t="n">
        <v>9.710000000000001</v>
      </c>
      <c r="J8" s="8">
        <f>F8*I8</f>
        <v/>
      </c>
      <c r="K8" s="4">
        <f>SE(F8&lt;=G8,"SOTTO SCORTA",SE(F8&gt;=H8,"SOVRA SCORTA","NORMALE"))</f>
        <v/>
      </c>
    </row>
    <row r="9">
      <c r="A9" s="4" t="inlineStr">
        <is>
          <t>ART1004</t>
        </is>
      </c>
      <c r="B9" s="5" t="inlineStr">
        <is>
          <t>Abbigliamento</t>
        </is>
      </c>
      <c r="C9" s="5" t="inlineStr">
        <is>
          <t>Giacca Invernale</t>
        </is>
      </c>
      <c r="D9" s="5" t="inlineStr">
        <is>
          <t>Import Export Italia</t>
        </is>
      </c>
      <c r="E9" s="4" t="inlineStr">
        <is>
          <t>pz</t>
        </is>
      </c>
      <c r="F9" s="6" t="n">
        <v>123</v>
      </c>
      <c r="G9" s="7" t="n">
        <v>22</v>
      </c>
      <c r="H9" s="7" t="n">
        <v>198</v>
      </c>
      <c r="I9" s="8" t="n">
        <v>23.29</v>
      </c>
      <c r="J9" s="8">
        <f>F9*I9</f>
        <v/>
      </c>
      <c r="K9" s="4">
        <f>SE(F9&lt;=G9,"SOTTO SCORTA",SE(F9&gt;=H9,"SOVRA SCORTA","NORMALE"))</f>
        <v/>
      </c>
    </row>
    <row r="10">
      <c r="A10" s="4" t="inlineStr">
        <is>
          <t>ART1005</t>
        </is>
      </c>
      <c r="B10" s="5" t="inlineStr">
        <is>
          <t>Ferramenta</t>
        </is>
      </c>
      <c r="C10" s="5" t="inlineStr">
        <is>
          <t>Metro a Nastro</t>
        </is>
      </c>
      <c r="D10" s="5" t="inlineStr">
        <is>
          <t>Commerciale Bianchi</t>
        </is>
      </c>
      <c r="E10" s="4" t="inlineStr">
        <is>
          <t>mt</t>
        </is>
      </c>
      <c r="F10" s="6" t="n">
        <v>177</v>
      </c>
      <c r="G10" s="7" t="n">
        <v>37</v>
      </c>
      <c r="H10" s="7" t="n">
        <v>186</v>
      </c>
      <c r="I10" s="8" t="n">
        <v>6.8</v>
      </c>
      <c r="J10" s="8">
        <f>F10*I10</f>
        <v/>
      </c>
      <c r="K10" s="4">
        <f>SE(F10&lt;=G10,"SOTTO SCORTA",SE(F10&gt;=H10,"SOVRA SCORTA","NORMALE"))</f>
        <v/>
      </c>
    </row>
    <row r="11">
      <c r="A11" s="4" t="inlineStr">
        <is>
          <t>ART1006</t>
        </is>
      </c>
      <c r="B11" s="5" t="inlineStr">
        <is>
          <t>Cancelleria</t>
        </is>
      </c>
      <c r="C11" s="5" t="inlineStr">
        <is>
          <t>Blocco Note</t>
        </is>
      </c>
      <c r="D11" s="5" t="inlineStr">
        <is>
          <t>Forniture Rossi SRL</t>
        </is>
      </c>
      <c r="E11" s="4" t="inlineStr">
        <is>
          <t>conf</t>
        </is>
      </c>
      <c r="F11" s="6" t="n">
        <v>193</v>
      </c>
      <c r="G11" s="7" t="n">
        <v>36</v>
      </c>
      <c r="H11" s="7" t="n">
        <v>182</v>
      </c>
      <c r="I11" s="8" t="n">
        <v>11.61</v>
      </c>
      <c r="J11" s="8">
        <f>F11*I11</f>
        <v/>
      </c>
      <c r="K11" s="4">
        <f>SE(F11&lt;=G11,"SOTTO SCORTA",SE(F11&gt;=H11,"SOVRA SCORTA","NORMALE"))</f>
        <v/>
      </c>
    </row>
    <row r="12">
      <c r="A12" s="4" t="inlineStr">
        <is>
          <t>ART1007</t>
        </is>
      </c>
      <c r="B12" s="5" t="inlineStr">
        <is>
          <t>Cancelleria</t>
        </is>
      </c>
      <c r="C12" s="5" t="inlineStr">
        <is>
          <t>Quaderni A4</t>
        </is>
      </c>
      <c r="D12" s="5" t="inlineStr">
        <is>
          <t>Commerciale Bianchi</t>
        </is>
      </c>
      <c r="E12" s="4" t="inlineStr">
        <is>
          <t>pz</t>
        </is>
      </c>
      <c r="F12" s="6" t="n">
        <v>51</v>
      </c>
      <c r="G12" s="7" t="n">
        <v>31</v>
      </c>
      <c r="H12" s="7" t="n">
        <v>188</v>
      </c>
      <c r="I12" s="8" t="n">
        <v>8.08</v>
      </c>
      <c r="J12" s="8">
        <f>F12*I12</f>
        <v/>
      </c>
      <c r="K12" s="4">
        <f>SE(F12&lt;=G12,"SOTTO SCORTA",SE(F12&gt;=H12,"SOVRA SCORTA","NORMALE"))</f>
        <v/>
      </c>
    </row>
    <row r="13">
      <c r="A13" s="4" t="inlineStr">
        <is>
          <t>ART1008</t>
        </is>
      </c>
      <c r="B13" s="5" t="inlineStr">
        <is>
          <t>Elettronica</t>
        </is>
      </c>
      <c r="C13" s="5" t="inlineStr">
        <is>
          <t>Cuffie Bluetooth</t>
        </is>
      </c>
      <c r="D13" s="5" t="inlineStr">
        <is>
          <t>Import Export Italia</t>
        </is>
      </c>
      <c r="E13" s="4" t="inlineStr">
        <is>
          <t>conf</t>
        </is>
      </c>
      <c r="F13" s="6" t="n">
        <v>101</v>
      </c>
      <c r="G13" s="7" t="n">
        <v>38</v>
      </c>
      <c r="H13" s="7" t="n">
        <v>189</v>
      </c>
      <c r="I13" s="8" t="n">
        <v>14.5</v>
      </c>
      <c r="J13" s="8">
        <f>F13*I13</f>
        <v/>
      </c>
      <c r="K13" s="4">
        <f>SE(F13&lt;=G13,"SOTTO SCORTA",SE(F13&gt;=H13,"SOVRA SCORTA","NORMALE"))</f>
        <v/>
      </c>
    </row>
    <row r="14">
      <c r="A14" s="4" t="inlineStr">
        <is>
          <t>ART1009</t>
        </is>
      </c>
      <c r="B14" s="5" t="inlineStr">
        <is>
          <t>Abbigliamento</t>
        </is>
      </c>
      <c r="C14" s="5" t="inlineStr">
        <is>
          <t>Felpa con Cappuccio</t>
        </is>
      </c>
      <c r="D14" s="5" t="inlineStr">
        <is>
          <t>Commerciale Bianchi</t>
        </is>
      </c>
      <c r="E14" s="4" t="inlineStr">
        <is>
          <t>pz</t>
        </is>
      </c>
      <c r="F14" s="6" t="n">
        <v>7</v>
      </c>
      <c r="G14" s="7" t="n">
        <v>10</v>
      </c>
      <c r="H14" s="7" t="n">
        <v>159</v>
      </c>
      <c r="I14" s="8" t="n">
        <v>52.88</v>
      </c>
      <c r="J14" s="8">
        <f>F14*I14</f>
        <v/>
      </c>
      <c r="K14" s="4">
        <f>SE(F14&lt;=G14,"SOTTO SCORTA",SE(F14&gt;=H14,"SOVRA SCORTA","NORMALE"))</f>
        <v/>
      </c>
    </row>
    <row r="15">
      <c r="A15" s="4" t="inlineStr">
        <is>
          <t>ART1010</t>
        </is>
      </c>
      <c r="B15" s="5" t="inlineStr">
        <is>
          <t>Elettronica</t>
        </is>
      </c>
      <c r="C15" s="5" t="inlineStr">
        <is>
          <t>Cavo HDMI</t>
        </is>
      </c>
      <c r="D15" s="5" t="inlineStr">
        <is>
          <t>Forniture Rossi SRL</t>
        </is>
      </c>
      <c r="E15" s="4" t="inlineStr">
        <is>
          <t>pz</t>
        </is>
      </c>
      <c r="F15" s="6" t="n">
        <v>74</v>
      </c>
      <c r="G15" s="7" t="n">
        <v>50</v>
      </c>
      <c r="H15" s="7" t="n">
        <v>213</v>
      </c>
      <c r="I15" s="8" t="n">
        <v>24.44</v>
      </c>
      <c r="J15" s="8">
        <f>F15*I15</f>
        <v/>
      </c>
      <c r="K15" s="4">
        <f>SE(F15&lt;=G15,"SOTTO SCORTA",SE(F15&gt;=H15,"SOVRA SCORTA","NORMALE"))</f>
        <v/>
      </c>
    </row>
    <row r="16">
      <c r="A16" s="4" t="inlineStr">
        <is>
          <t>ART1011</t>
        </is>
      </c>
      <c r="B16" s="5" t="inlineStr">
        <is>
          <t>Abbigliamento</t>
        </is>
      </c>
      <c r="C16" s="5" t="inlineStr">
        <is>
          <t>Jeans Denim</t>
        </is>
      </c>
      <c r="D16" s="5" t="inlineStr">
        <is>
          <t>Import Export Italia</t>
        </is>
      </c>
      <c r="E16" s="4" t="inlineStr">
        <is>
          <t>conf</t>
        </is>
      </c>
      <c r="F16" s="6" t="n">
        <v>148</v>
      </c>
      <c r="G16" s="7" t="n">
        <v>34</v>
      </c>
      <c r="H16" s="7" t="n">
        <v>183</v>
      </c>
      <c r="I16" s="8" t="n">
        <v>66.88</v>
      </c>
      <c r="J16" s="8">
        <f>F16*I16</f>
        <v/>
      </c>
      <c r="K16" s="4">
        <f>SE(F16&lt;=G16,"SOTTO SCORTA",SE(F16&gt;=H16,"SOVRA SCORTA","NORMALE"))</f>
        <v/>
      </c>
    </row>
    <row r="17">
      <c r="A17" s="4" t="inlineStr">
        <is>
          <t>ART1012</t>
        </is>
      </c>
      <c r="B17" s="5" t="inlineStr">
        <is>
          <t>Alimentari</t>
        </is>
      </c>
      <c r="C17" s="5" t="inlineStr">
        <is>
          <t>Biscotti Integrali</t>
        </is>
      </c>
      <c r="D17" s="5" t="inlineStr">
        <is>
          <t>Distribuzione Veloce</t>
        </is>
      </c>
      <c r="E17" s="4" t="inlineStr">
        <is>
          <t>kg</t>
        </is>
      </c>
      <c r="F17" s="6" t="n">
        <v>35</v>
      </c>
      <c r="G17" s="7" t="n">
        <v>20</v>
      </c>
      <c r="H17" s="7" t="n">
        <v>139</v>
      </c>
      <c r="I17" s="8" t="n">
        <v>2.79</v>
      </c>
      <c r="J17" s="8">
        <f>F17*I17</f>
        <v/>
      </c>
      <c r="K17" s="4">
        <f>SE(F17&lt;=G17,"SOTTO SCORTA",SE(F17&gt;=H17,"SOVRA SCORTA","NORMALE"))</f>
        <v/>
      </c>
    </row>
    <row r="18">
      <c r="A18" s="4" t="inlineStr">
        <is>
          <t>ART1013</t>
        </is>
      </c>
      <c r="B18" s="5" t="inlineStr">
        <is>
          <t>Cancelleria</t>
        </is>
      </c>
      <c r="C18" s="5" t="inlineStr">
        <is>
          <t>Quaderni A4</t>
        </is>
      </c>
      <c r="D18" s="5" t="inlineStr">
        <is>
          <t>GrossoMagazzino SPA</t>
        </is>
      </c>
      <c r="E18" s="4" t="inlineStr">
        <is>
          <t>pz</t>
        </is>
      </c>
      <c r="F18" s="6" t="n">
        <v>183</v>
      </c>
      <c r="G18" s="7" t="n">
        <v>20</v>
      </c>
      <c r="H18" s="7" t="n">
        <v>161</v>
      </c>
      <c r="I18" s="8" t="n">
        <v>2.95</v>
      </c>
      <c r="J18" s="8">
        <f>F18*I18</f>
        <v/>
      </c>
      <c r="K18" s="4">
        <f>SE(F18&lt;=G18,"SOTTO SCORTA",SE(F18&gt;=H18,"SOVRA SCORTA","NORMALE"))</f>
        <v/>
      </c>
    </row>
    <row r="19">
      <c r="A19" s="4" t="inlineStr">
        <is>
          <t>ART1014</t>
        </is>
      </c>
      <c r="B19" s="5" t="inlineStr">
        <is>
          <t>Alimentari</t>
        </is>
      </c>
      <c r="C19" s="5" t="inlineStr">
        <is>
          <t>Olio EVO 1L</t>
        </is>
      </c>
      <c r="D19" s="5" t="inlineStr">
        <is>
          <t>Commerciale Bianchi</t>
        </is>
      </c>
      <c r="E19" s="4" t="inlineStr">
        <is>
          <t>l</t>
        </is>
      </c>
      <c r="F19" s="6" t="n">
        <v>175</v>
      </c>
      <c r="G19" s="7" t="n">
        <v>15</v>
      </c>
      <c r="H19" s="7" t="n">
        <v>122</v>
      </c>
      <c r="I19" s="8" t="n">
        <v>2.35</v>
      </c>
      <c r="J19" s="8">
        <f>F19*I19</f>
        <v/>
      </c>
      <c r="K19" s="4">
        <f>SE(F19&lt;=G19,"SOTTO SCORTA",SE(F19&gt;=H19,"SOVRA SCORTA","NORMALE"))</f>
        <v/>
      </c>
    </row>
    <row r="20">
      <c r="A20" s="4" t="inlineStr">
        <is>
          <t>ART1015</t>
        </is>
      </c>
      <c r="B20" s="5" t="inlineStr">
        <is>
          <t>Cancelleria</t>
        </is>
      </c>
      <c r="C20" s="5" t="inlineStr">
        <is>
          <t>Evidenziatori Set</t>
        </is>
      </c>
      <c r="D20" s="5" t="inlineStr">
        <is>
          <t>Distribuzione Veloce</t>
        </is>
      </c>
      <c r="E20" s="4" t="inlineStr">
        <is>
          <t>pz</t>
        </is>
      </c>
      <c r="F20" s="6" t="n">
        <v>28</v>
      </c>
      <c r="G20" s="7" t="n">
        <v>36</v>
      </c>
      <c r="H20" s="7" t="n">
        <v>152</v>
      </c>
      <c r="I20" s="8" t="n">
        <v>6.32</v>
      </c>
      <c r="J20" s="8">
        <f>F20*I20</f>
        <v/>
      </c>
      <c r="K20" s="4">
        <f>SE(F20&lt;=G20,"SOTTO SCORTA",SE(F20&gt;=H20,"SOVRA SCORTA","NORMALE"))</f>
        <v/>
      </c>
    </row>
    <row r="21">
      <c r="A21" s="4" t="inlineStr">
        <is>
          <t>ART1016</t>
        </is>
      </c>
      <c r="B21" s="5" t="inlineStr">
        <is>
          <t>Ferramenta</t>
        </is>
      </c>
      <c r="C21" s="5" t="inlineStr">
        <is>
          <t>Metro a Nastro</t>
        </is>
      </c>
      <c r="D21" s="5" t="inlineStr">
        <is>
          <t>Distribuzione Veloce</t>
        </is>
      </c>
      <c r="E21" s="4" t="inlineStr">
        <is>
          <t>conf</t>
        </is>
      </c>
      <c r="F21" s="6" t="n">
        <v>7</v>
      </c>
      <c r="G21" s="7" t="n">
        <v>15</v>
      </c>
      <c r="H21" s="7" t="n">
        <v>119</v>
      </c>
      <c r="I21" s="8" t="n">
        <v>11.19</v>
      </c>
      <c r="J21" s="8">
        <f>F21*I21</f>
        <v/>
      </c>
      <c r="K21" s="4">
        <f>SE(F21&lt;=G21,"SOTTO SCORTA",SE(F21&gt;=H21,"SOVRA SCORTA","NORMALE"))</f>
        <v/>
      </c>
    </row>
    <row r="22">
      <c r="A22" s="4" t="inlineStr">
        <is>
          <t>ART1017</t>
        </is>
      </c>
      <c r="B22" s="5" t="inlineStr">
        <is>
          <t>Cancelleria</t>
        </is>
      </c>
      <c r="C22" s="5" t="inlineStr">
        <is>
          <t>Penne Blu Conf. 10</t>
        </is>
      </c>
      <c r="D22" s="5" t="inlineStr">
        <is>
          <t>Commerciale Bianchi</t>
        </is>
      </c>
      <c r="E22" s="4" t="inlineStr">
        <is>
          <t>conf</t>
        </is>
      </c>
      <c r="F22" s="6" t="n">
        <v>88</v>
      </c>
      <c r="G22" s="7" t="n">
        <v>24</v>
      </c>
      <c r="H22" s="7" t="n">
        <v>224</v>
      </c>
      <c r="I22" s="8" t="n">
        <v>7.3</v>
      </c>
      <c r="J22" s="8">
        <f>F22*I22</f>
        <v/>
      </c>
      <c r="K22" s="4">
        <f>SE(F22&lt;=G22,"SOTTO SCORTA",SE(F22&gt;=H22,"SOVRA SCORTA","NORMALE"))</f>
        <v/>
      </c>
    </row>
    <row r="23">
      <c r="A23" s="4" t="inlineStr">
        <is>
          <t>ART1018</t>
        </is>
      </c>
      <c r="B23" s="5" t="inlineStr">
        <is>
          <t>Cancelleria</t>
        </is>
      </c>
      <c r="C23" s="5" t="inlineStr">
        <is>
          <t>Penne Blu Conf. 10</t>
        </is>
      </c>
      <c r="D23" s="5" t="inlineStr">
        <is>
          <t>Distribuzione Veloce</t>
        </is>
      </c>
      <c r="E23" s="4" t="inlineStr">
        <is>
          <t>pz</t>
        </is>
      </c>
      <c r="F23" s="6" t="n">
        <v>133</v>
      </c>
      <c r="G23" s="7" t="n">
        <v>15</v>
      </c>
      <c r="H23" s="7" t="n">
        <v>153</v>
      </c>
      <c r="I23" s="8" t="n">
        <v>4.59</v>
      </c>
      <c r="J23" s="8">
        <f>F23*I23</f>
        <v/>
      </c>
      <c r="K23" s="4">
        <f>SE(F23&lt;=G23,"SOTTO SCORTA",SE(F23&gt;=H23,"SOVRA SCORTA","NORMALE"))</f>
        <v/>
      </c>
    </row>
    <row r="24">
      <c r="A24" s="4" t="inlineStr">
        <is>
          <t>ART1019</t>
        </is>
      </c>
      <c r="B24" s="5" t="inlineStr">
        <is>
          <t>Alimentari</t>
        </is>
      </c>
      <c r="C24" s="5" t="inlineStr">
        <is>
          <t>Caffè Espresso</t>
        </is>
      </c>
      <c r="D24" s="5" t="inlineStr">
        <is>
          <t>Import Export Italia</t>
        </is>
      </c>
      <c r="E24" s="4" t="inlineStr">
        <is>
          <t>kg</t>
        </is>
      </c>
      <c r="F24" s="6" t="n">
        <v>134</v>
      </c>
      <c r="G24" s="7" t="n">
        <v>35</v>
      </c>
      <c r="H24" s="7" t="n">
        <v>176</v>
      </c>
      <c r="I24" s="8" t="n">
        <v>8.539999999999999</v>
      </c>
      <c r="J24" s="8">
        <f>F24*I24</f>
        <v/>
      </c>
      <c r="K24" s="4">
        <f>SE(F24&lt;=G24,"SOTTO SCORTA",SE(F24&gt;=H24,"SOVRA SCORTA","NORMALE"))</f>
        <v/>
      </c>
    </row>
    <row r="25">
      <c r="A25" s="4" t="inlineStr">
        <is>
          <t>ART1020</t>
        </is>
      </c>
      <c r="B25" s="5" t="inlineStr">
        <is>
          <t>Elettronica</t>
        </is>
      </c>
      <c r="C25" s="5" t="inlineStr">
        <is>
          <t>Cavo HDMI</t>
        </is>
      </c>
      <c r="D25" s="5" t="inlineStr">
        <is>
          <t>Forniture Rossi SRL</t>
        </is>
      </c>
      <c r="E25" s="4" t="inlineStr">
        <is>
          <t>conf</t>
        </is>
      </c>
      <c r="F25" s="6" t="n">
        <v>108</v>
      </c>
      <c r="G25" s="7" t="n">
        <v>21</v>
      </c>
      <c r="H25" s="7" t="n">
        <v>200</v>
      </c>
      <c r="I25" s="8" t="n">
        <v>84.59</v>
      </c>
      <c r="J25" s="8">
        <f>F25*I25</f>
        <v/>
      </c>
      <c r="K25" s="4">
        <f>SE(F25&lt;=G25,"SOTTO SCORTA",SE(F25&gt;=H25,"SOVRA SCORTA","NORMALE"))</f>
        <v/>
      </c>
    </row>
    <row r="26">
      <c r="A26" s="4" t="inlineStr">
        <is>
          <t>ART1021</t>
        </is>
      </c>
      <c r="B26" s="5" t="inlineStr">
        <is>
          <t>Elettronica</t>
        </is>
      </c>
      <c r="C26" s="5" t="inlineStr">
        <is>
          <t>Cuffie Bluetooth</t>
        </is>
      </c>
      <c r="D26" s="5" t="inlineStr">
        <is>
          <t>GrossoMagazzino SPA</t>
        </is>
      </c>
      <c r="E26" s="4" t="inlineStr">
        <is>
          <t>pz</t>
        </is>
      </c>
      <c r="F26" s="6" t="n">
        <v>5</v>
      </c>
      <c r="G26" s="7" t="n">
        <v>24</v>
      </c>
      <c r="H26" s="7" t="n">
        <v>178</v>
      </c>
      <c r="I26" s="8" t="n">
        <v>10.6</v>
      </c>
      <c r="J26" s="8">
        <f>F26*I26</f>
        <v/>
      </c>
      <c r="K26" s="4">
        <f>SE(F26&lt;=G26,"SOTTO SCORTA",SE(F26&gt;=H26,"SOVRA SCORTA","NORMALE"))</f>
        <v/>
      </c>
    </row>
    <row r="27">
      <c r="A27" s="4" t="inlineStr">
        <is>
          <t>ART1022</t>
        </is>
      </c>
      <c r="B27" s="5" t="inlineStr">
        <is>
          <t>Alimentari</t>
        </is>
      </c>
      <c r="C27" s="5" t="inlineStr">
        <is>
          <t>Biscotti Integrali</t>
        </is>
      </c>
      <c r="D27" s="5" t="inlineStr">
        <is>
          <t>Distribuzione Veloce</t>
        </is>
      </c>
      <c r="E27" s="4" t="inlineStr">
        <is>
          <t>kg</t>
        </is>
      </c>
      <c r="F27" s="6" t="n">
        <v>36</v>
      </c>
      <c r="G27" s="7" t="n">
        <v>46</v>
      </c>
      <c r="H27" s="7" t="n">
        <v>156</v>
      </c>
      <c r="I27" s="8" t="n">
        <v>5.11</v>
      </c>
      <c r="J27" s="8">
        <f>F27*I27</f>
        <v/>
      </c>
      <c r="K27" s="4">
        <f>SE(F27&lt;=G27,"SOTTO SCORTA",SE(F27&gt;=H27,"SOVRA SCORTA","NORMALE"))</f>
        <v/>
      </c>
    </row>
    <row r="28">
      <c r="A28" s="4" t="inlineStr">
        <is>
          <t>ART1023</t>
        </is>
      </c>
      <c r="B28" s="5" t="inlineStr">
        <is>
          <t>Cancelleria</t>
        </is>
      </c>
      <c r="C28" s="5" t="inlineStr">
        <is>
          <t>Evidenziatori Set</t>
        </is>
      </c>
      <c r="D28" s="5" t="inlineStr">
        <is>
          <t>Forniture Rossi SRL</t>
        </is>
      </c>
      <c r="E28" s="4" t="inlineStr">
        <is>
          <t>pz</t>
        </is>
      </c>
      <c r="F28" s="6" t="n">
        <v>184</v>
      </c>
      <c r="G28" s="7" t="n">
        <v>13</v>
      </c>
      <c r="H28" s="7" t="n">
        <v>163</v>
      </c>
      <c r="I28" s="8" t="n">
        <v>8.359999999999999</v>
      </c>
      <c r="J28" s="8">
        <f>F28*I28</f>
        <v/>
      </c>
      <c r="K28" s="4">
        <f>SE(F28&lt;=G28,"SOTTO SCORTA",SE(F28&gt;=H28,"SOVRA SCORTA","NORMALE"))</f>
        <v/>
      </c>
    </row>
    <row r="29">
      <c r="A29" s="4" t="inlineStr">
        <is>
          <t>ART1024</t>
        </is>
      </c>
      <c r="B29" s="5" t="inlineStr">
        <is>
          <t>Elettronica</t>
        </is>
      </c>
      <c r="C29" s="5" t="inlineStr">
        <is>
          <t>Powerbank</t>
        </is>
      </c>
      <c r="D29" s="5" t="inlineStr">
        <is>
          <t>Commerciale Bianchi</t>
        </is>
      </c>
      <c r="E29" s="4" t="inlineStr">
        <is>
          <t>pz</t>
        </is>
      </c>
      <c r="F29" s="6" t="n">
        <v>152</v>
      </c>
      <c r="G29" s="7" t="n">
        <v>42</v>
      </c>
      <c r="H29" s="7" t="n">
        <v>219</v>
      </c>
      <c r="I29" s="8" t="n">
        <v>33.75</v>
      </c>
      <c r="J29" s="8">
        <f>F29*I29</f>
        <v/>
      </c>
      <c r="K29" s="4">
        <f>SE(F29&lt;=G29,"SOTTO SCORTA",SE(F29&gt;=H29,"SOVRA SCORTA","NORMALE"))</f>
        <v/>
      </c>
    </row>
    <row r="30">
      <c r="I30" s="9" t="inlineStr">
        <is>
          <t>TOTALE:</t>
        </is>
      </c>
      <c r="J30" s="10">
        <f>SOMMA(J5:J29)</f>
        <v/>
      </c>
    </row>
  </sheetData>
  <mergeCells count="1">
    <mergeCell ref="A1:K1"/>
  </mergeCells>
  <conditionalFormatting sqref="F5:F29">
    <cfRule type="colorScale" priority="1">
      <colorScale>
        <cfvo type="num" val="0"/>
        <cfvo type="percentile" val="50"/>
        <cfvo type="max"/>
        <color rgb="00F8696B"/>
        <color rgb="00FFEB84"/>
        <color rgb="0063BE7B"/>
      </colorScale>
    </cfRule>
  </conditionalFormatting>
  <dataValidations count="2">
    <dataValidation sqref="B5:B80" showErrorMessage="1" showInputMessage="1" allowBlank="0" type="list">
      <formula1>"Elettronica,Abbigliamento,Alimentari,Cancelleria,Ferramenta"</formula1>
    </dataValidation>
    <dataValidation sqref="E5:E80" showErrorMessage="1" showInputMessage="1" allowBlank="0" type="list">
      <formula1>"pz,kg,l,conf,mt"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11" t="inlineStr"/>
    </row>
    <row r="2">
      <c r="A2" s="12" t="inlineStr">
        <is>
          <t>BENVENUTO nel tuo Sistema di Gestione Inventario!</t>
        </is>
      </c>
    </row>
    <row r="3">
      <c r="A3" s="12" t="inlineStr"/>
    </row>
    <row r="4">
      <c r="A4" s="12" t="inlineStr">
        <is>
          <t>COME USARE QUESTO MODELLO:</t>
        </is>
      </c>
    </row>
    <row r="5">
      <c r="A5" s="12" t="inlineStr"/>
    </row>
    <row r="6">
      <c r="A6" s="13" t="inlineStr">
        <is>
          <t>1. FOGLIO INVENTARIO:</t>
        </is>
      </c>
    </row>
    <row r="7">
      <c r="A7" s="12" t="inlineStr">
        <is>
          <t xml:space="preserve">   • Le celle GIALLE sono quelle da compilare/modificare (Giacenza principalmente)</t>
        </is>
      </c>
    </row>
    <row r="8">
      <c r="A8" s="12" t="inlineStr">
        <is>
          <t xml:space="preserve">   • Le celle BIANCHE con formule si aggiornano automaticamente</t>
        </is>
      </c>
    </row>
    <row r="9">
      <c r="A9" s="12" t="inlineStr">
        <is>
          <t xml:space="preserve">   • La colonna STATO mostra: SOTTO SCORTA, NORMALE o SOVRA SCORTA</t>
        </is>
      </c>
    </row>
    <row r="10">
      <c r="A10" s="12" t="inlineStr"/>
    </row>
    <row r="11">
      <c r="A11" s="13" t="inlineStr">
        <is>
          <t>2. AGGIUNGERE NUOVI PRODOTTI:</t>
        </is>
      </c>
    </row>
    <row r="12">
      <c r="A12" s="12" t="inlineStr">
        <is>
          <t xml:space="preserve">   • Inserisci una nuova riga dopo l'ultima esistente</t>
        </is>
      </c>
    </row>
    <row r="13">
      <c r="A13" s="12" t="inlineStr">
        <is>
          <t xml:space="preserve">   • Compila: Codice, Categoria, Prodotto, Fornitore, Unità di Misura</t>
        </is>
      </c>
    </row>
    <row r="14">
      <c r="A14" s="12" t="inlineStr">
        <is>
          <t xml:space="preserve">   • Inserisci: Giacenza, Scorta Minima, Scorta Massima, Prezzo Unitario</t>
        </is>
      </c>
    </row>
    <row r="15">
      <c r="A15" s="12" t="inlineStr">
        <is>
          <t xml:space="preserve">   • Le formule per Valore Totale e Stato si copiano automaticamente</t>
        </is>
      </c>
    </row>
    <row r="16">
      <c r="A16" s="12" t="inlineStr"/>
    </row>
    <row r="17">
      <c r="A17" s="13" t="inlineStr">
        <is>
          <t>3. AGGIORNARE LA GIACENZA:</t>
        </is>
      </c>
    </row>
    <row r="18">
      <c r="A18" s="12" t="inlineStr">
        <is>
          <t xml:space="preserve">   • Modifica il valore nella colonna GIACENZA (celle gialle)</t>
        </is>
      </c>
    </row>
    <row r="19">
      <c r="A19" s="12" t="inlineStr">
        <is>
          <t xml:space="preserve">   • Il Valore Totale e lo Stato si aggiorneranno automaticamente</t>
        </is>
      </c>
    </row>
    <row r="20">
      <c r="A20" s="12" t="inlineStr"/>
    </row>
    <row r="21">
      <c r="A21" s="13" t="inlineStr">
        <is>
          <t>4. FOGLIO RIEPILOGO:</t>
        </is>
      </c>
    </row>
    <row r="22">
      <c r="A22" s="12" t="inlineStr">
        <is>
          <t xml:space="preserve">   • Si aggiorna automaticamente quando modifichi l'inventario</t>
        </is>
      </c>
    </row>
    <row r="23">
      <c r="A23" s="12" t="inlineStr">
        <is>
          <t xml:space="preserve">   • Mostra il valore totale per ogni categoria</t>
        </is>
      </c>
    </row>
    <row r="24">
      <c r="A24" s="12" t="inlineStr">
        <is>
          <t xml:space="preserve">   • Include un grafico visivo per analisi rapida</t>
        </is>
      </c>
    </row>
    <row r="25">
      <c r="A25" s="12" t="inlineStr"/>
    </row>
    <row r="26">
      <c r="A26" s="13" t="inlineStr">
        <is>
          <t>5. FILTRI E ORDINAMENTO:</t>
        </is>
      </c>
    </row>
    <row r="27">
      <c r="A27" s="12" t="inlineStr">
        <is>
          <t xml:space="preserve">   • Usa i filtri automatici sulle intestazioni per cercare prodotti</t>
        </is>
      </c>
    </row>
    <row r="28">
      <c r="A28" s="12" t="inlineStr">
        <is>
          <t xml:space="preserve">   • Ordina per Categoria, Stato o Valore per analisi specifiche</t>
        </is>
      </c>
    </row>
    <row r="29">
      <c r="A29" s="12" t="inlineStr"/>
    </row>
    <row r="30">
      <c r="A30" s="13" t="inlineStr">
        <is>
          <t>SUGGERIMENTI:</t>
        </is>
      </c>
    </row>
    <row r="31">
      <c r="A31" s="12" t="inlineStr">
        <is>
          <t xml:space="preserve">   • Aggiorna regolarmente la giacenza per monitorare lo stock</t>
        </is>
      </c>
    </row>
    <row r="32">
      <c r="A32" s="12" t="inlineStr">
        <is>
          <t xml:space="preserve">   • Controlla i prodotti SOTTO SCORTA per riordini tempestivi</t>
        </is>
      </c>
    </row>
    <row r="33">
      <c r="A33" s="12" t="inlineStr">
        <is>
          <t xml:space="preserve">   • Usa il riepilogo per decisioni strategiche sugli acquisti</t>
        </is>
      </c>
    </row>
    <row r="34">
      <c r="A34" s="12" t="inlineStr"/>
    </row>
    <row r="35">
      <c r="A35" s="12" t="inlineStr">
        <is>
          <t>Per assistenza o domande, contatta il responsabile del magazzino.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8" customWidth="1" min="3" max="3"/>
    <col width="14" customWidth="1" min="4" max="4"/>
  </cols>
  <sheetData>
    <row r="1">
      <c r="A1" s="14" t="inlineStr">
        <is>
          <t>RIEPILOGO INVENTARIO PER CATEGORIA</t>
        </is>
      </c>
    </row>
    <row r="3">
      <c r="A3" s="3" t="inlineStr">
        <is>
          <t>Categoria</t>
        </is>
      </c>
      <c r="B3" s="3" t="inlineStr">
        <is>
          <t>N. Articoli</t>
        </is>
      </c>
      <c r="C3" s="3" t="inlineStr">
        <is>
          <t>Valore Totale (€)</t>
        </is>
      </c>
      <c r="D3" s="3" t="inlineStr">
        <is>
          <t>% sul Totale</t>
        </is>
      </c>
    </row>
    <row r="4">
      <c r="A4" s="5" t="inlineStr">
        <is>
          <t>Elettronica</t>
        </is>
      </c>
      <c r="B4" s="4">
        <f>CONTA.SE(Inventario!B:B,A4)</f>
        <v/>
      </c>
      <c r="C4" s="8">
        <f>SOMMA.SE(Inventario!B:B,A4,Inventario!J:J)</f>
        <v/>
      </c>
      <c r="D4" s="15">
        <f>C4/Inventario!$J$30</f>
        <v/>
      </c>
    </row>
    <row r="5">
      <c r="A5" s="5" t="inlineStr">
        <is>
          <t>Abbigliamento</t>
        </is>
      </c>
      <c r="B5" s="4">
        <f>CONTA.SE(Inventario!B:B,A5)</f>
        <v/>
      </c>
      <c r="C5" s="8">
        <f>SOMMA.SE(Inventario!B:B,A5,Inventario!J:J)</f>
        <v/>
      </c>
      <c r="D5" s="15">
        <f>C5/Inventario!$J$30</f>
        <v/>
      </c>
    </row>
    <row r="6">
      <c r="A6" s="5" t="inlineStr">
        <is>
          <t>Alimentari</t>
        </is>
      </c>
      <c r="B6" s="4">
        <f>CONTA.SE(Inventario!B:B,A6)</f>
        <v/>
      </c>
      <c r="C6" s="8">
        <f>SOMMA.SE(Inventario!B:B,A6,Inventario!J:J)</f>
        <v/>
      </c>
      <c r="D6" s="15">
        <f>C6/Inventario!$J$30</f>
        <v/>
      </c>
    </row>
    <row r="7">
      <c r="A7" s="5" t="inlineStr">
        <is>
          <t>Cancelleria</t>
        </is>
      </c>
      <c r="B7" s="4">
        <f>CONTA.SE(Inventario!B:B,A7)</f>
        <v/>
      </c>
      <c r="C7" s="8">
        <f>SOMMA.SE(Inventario!B:B,A7,Inventario!J:J)</f>
        <v/>
      </c>
      <c r="D7" s="15">
        <f>C7/Inventario!$J$30</f>
        <v/>
      </c>
    </row>
    <row r="8">
      <c r="A8" s="5" t="inlineStr">
        <is>
          <t>Ferramenta</t>
        </is>
      </c>
      <c r="B8" s="4">
        <f>CONTA.SE(Inventario!B:B,A8)</f>
        <v/>
      </c>
      <c r="C8" s="8">
        <f>SOMMA.SE(Inventario!B:B,A8,Inventario!J:J)</f>
        <v/>
      </c>
      <c r="D8" s="15">
        <f>C8/Inventario!$J$30</f>
        <v/>
      </c>
    </row>
    <row r="9">
      <c r="A9" s="16" t="inlineStr">
        <is>
          <t>TOTALE</t>
        </is>
      </c>
      <c r="B9" s="17">
        <f>SOMMA(B4:B8)</f>
        <v/>
      </c>
      <c r="C9" s="10">
        <f>SOMMA(C4:C8)</f>
        <v/>
      </c>
      <c r="D9" s="9" t="inlineStr">
        <is>
          <t>100.0%</t>
        </is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2026-02-02T11:32:12Z</dcterms:created>
  <dcterms:modified xmlns:dcterms="http://purl.org/dc/terms/" xmlns:xsi="http://www.w3.org/2001/XMLSchema-instance" xsi:type="dcterms:W3CDTF">2026-02-02T11:32:12Z</dcterms:modified>
</cp:coreProperties>
</file>