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KPI" sheetId="1" state="visible" r:id="rId1"/>
    <sheet xmlns:r="http://schemas.openxmlformats.org/officeDocument/2006/relationships" name="Dati Vendite" sheetId="2" state="visible" r:id="rId2"/>
    <sheet xmlns:r="http://schemas.openxmlformats.org/officeDocument/2006/relationships" name="Dati Marketing" sheetId="3" state="visible" r:id="rId3"/>
    <sheet xmlns:r="http://schemas.openxmlformats.org/officeDocument/2006/relationships" name="Dati Operativ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  <sz val="11"/>
    </font>
    <font>
      <b val="1"/>
      <color rgb="001E3A8A"/>
      <sz val="16"/>
    </font>
    <font>
      <i val="1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1" fillId="5" borderId="0" pivotButton="0" quotePrefix="0" xfId="0"/>
    <xf numFmtId="0" fontId="3" fillId="0" borderId="1" applyAlignment="1" pivotButton="0" quotePrefix="0" xfId="0">
      <alignment horizontal="left" vertical="center"/>
    </xf>
    <xf numFmtId="3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3" fontId="0" fillId="3" borderId="1" pivotButton="0" quotePrefix="0" xfId="0"/>
    <xf numFmtId="0" fontId="0" fillId="3" borderId="1" pivotButton="0" quotePrefix="0" xfId="0"/>
    <xf numFmtId="4" fontId="0" fillId="0" borderId="1" pivotButton="0" quotePrefix="0" xfId="0"/>
    <xf numFmtId="164" fontId="0" fillId="0" borderId="1" pivotButton="0" quotePrefix="0" xfId="0"/>
    <xf numFmtId="0" fontId="3" fillId="4" borderId="1" pivotButton="0" quotePrefix="0" xfId="0"/>
    <xf numFmtId="3" fontId="3" fillId="4" borderId="1" pivotButton="0" quotePrefix="0" xfId="0"/>
    <xf numFmtId="4" fontId="3" fillId="4" borderId="1" pivotButton="0" quotePrefix="0" xfId="0"/>
    <xf numFmtId="164" fontId="3" fillId="4" borderId="1" pivotButton="0" quotePrefix="0" xfId="0"/>
    <xf numFmtId="2" fontId="0" fillId="0" borderId="1" pivotButton="0" quotePrefix="0" xfId="0"/>
    <xf numFmtId="2" fontId="3" fillId="4" borderId="1" pivotButton="0" quotePrefix="0" xfId="0"/>
    <xf numFmtId="164" fontId="0" fillId="3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Ricavi vs Obiettivo</a:t>
            </a:r>
          </a:p>
        </rich>
      </tx>
    </title>
    <plotArea>
      <lineChart>
        <grouping val="standard"/>
        <ser>
          <idx val="0"/>
          <order val="0"/>
          <tx>
            <strRef>
              <f>'Dati Vendite'!B3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'Dati Vendite'!$A$4:$A$15</f>
            </numRef>
          </cat>
          <val>
            <numRef>
              <f>'Dati Vendite'!$B$4:$B$15</f>
            </numRef>
          </val>
        </ser>
        <ser>
          <idx val="1"/>
          <order val="1"/>
          <tx>
            <strRef>
              <f>'Dati Vendite'!C3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'Dati Vendite'!$A$4:$A$15</f>
            </numRef>
          </cat>
          <val>
            <numRef>
              <f>'Dati Vendite'!$C$4:$C$15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Ordini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 Vendite'!E3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 Vendite'!$A$4:$A$15</f>
            </numRef>
          </cat>
          <val>
            <numRef>
              <f>'Dati Vendite'!$E$4:$E$15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Ordini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21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8" customWidth="1" min="3" max="3"/>
    <col width="2" customWidth="1" min="4" max="4"/>
    <col width="25" customWidth="1" min="5" max="5"/>
    <col width="15" customWidth="1" min="6" max="6"/>
    <col width="8" customWidth="1" min="7" max="7"/>
  </cols>
  <sheetData>
    <row r="1" ht="30" customHeight="1">
      <c r="A1" s="1" t="inlineStr">
        <is>
          <t>DASHBOARD KPI AZIENDALE</t>
        </is>
      </c>
    </row>
    <row r="2">
      <c r="A2" s="2" t="inlineStr">
        <is>
          <t>Periodo: Gennaio - Dicembre 2026</t>
        </is>
      </c>
    </row>
    <row r="4">
      <c r="A4" s="3" t="inlineStr">
        <is>
          <t>KPI VENDITE</t>
        </is>
      </c>
      <c r="E4" s="3" t="inlineStr">
        <is>
          <t>KPI MARKETING</t>
        </is>
      </c>
    </row>
    <row r="5">
      <c r="A5" s="4" t="inlineStr">
        <is>
          <t>Ricavi Totali</t>
        </is>
      </c>
      <c r="B5" s="5">
        <f>Vendite!B16</f>
        <v/>
      </c>
      <c r="C5" s="6" t="inlineStr">
        <is>
          <t>€</t>
        </is>
      </c>
      <c r="E5" s="4" t="inlineStr">
        <is>
          <t>Budget Totale</t>
        </is>
      </c>
      <c r="F5" s="5">
        <f>Marketing!B16</f>
        <v/>
      </c>
      <c r="G5" s="6" t="inlineStr">
        <is>
          <t>€</t>
        </is>
      </c>
    </row>
    <row r="6">
      <c r="A6" s="4" t="inlineStr">
        <is>
          <t>Obiettivo Totale</t>
        </is>
      </c>
      <c r="B6" s="5">
        <f>Vendite!C16</f>
        <v/>
      </c>
      <c r="C6" s="6" t="inlineStr">
        <is>
          <t>€</t>
        </is>
      </c>
      <c r="E6" s="4" t="inlineStr">
        <is>
          <t>Spesa Totale</t>
        </is>
      </c>
      <c r="F6" s="5">
        <f>Marketing!C16</f>
        <v/>
      </c>
      <c r="G6" s="6" t="inlineStr">
        <is>
          <t>€</t>
        </is>
      </c>
    </row>
    <row r="7">
      <c r="A7" s="4" t="inlineStr">
        <is>
          <t>Raggiungimento Obiettivo</t>
        </is>
      </c>
      <c r="B7" s="7">
        <f>B5/B6*100</f>
        <v/>
      </c>
      <c r="C7" s="6" t="inlineStr">
        <is>
          <t>%</t>
        </is>
      </c>
      <c r="E7" s="4" t="inlineStr">
        <is>
          <t>Budget Utilizzato</t>
        </is>
      </c>
      <c r="F7" s="7">
        <f>F6/F5*100</f>
        <v/>
      </c>
      <c r="G7" s="6" t="inlineStr">
        <is>
          <t>%</t>
        </is>
      </c>
    </row>
    <row r="8">
      <c r="A8" s="4" t="inlineStr">
        <is>
          <t>Clienti Totali</t>
        </is>
      </c>
      <c r="B8" s="8">
        <f>Vendite!D16</f>
        <v/>
      </c>
      <c r="C8" s="6" t="inlineStr"/>
      <c r="E8" s="4" t="inlineStr">
        <is>
          <t>Impressioni Totali</t>
        </is>
      </c>
      <c r="F8" s="8">
        <f>Marketing!D16</f>
        <v/>
      </c>
      <c r="G8" s="6" t="inlineStr"/>
    </row>
    <row r="9">
      <c r="A9" s="4" t="inlineStr">
        <is>
          <t>Ordini Totali</t>
        </is>
      </c>
      <c r="B9" s="8">
        <f>Vendite!E16</f>
        <v/>
      </c>
      <c r="C9" s="6" t="inlineStr"/>
      <c r="E9" s="4" t="inlineStr">
        <is>
          <t>Click Totali</t>
        </is>
      </c>
      <c r="F9" s="8">
        <f>Marketing!E16</f>
        <v/>
      </c>
      <c r="G9" s="6" t="inlineStr"/>
    </row>
    <row r="10">
      <c r="A10" s="4" t="inlineStr">
        <is>
          <t>Carrello Medio</t>
        </is>
      </c>
      <c r="B10" s="5">
        <f>Vendite!F16</f>
        <v/>
      </c>
      <c r="C10" s="6" t="inlineStr">
        <is>
          <t>€</t>
        </is>
      </c>
      <c r="E10" s="4" t="inlineStr">
        <is>
          <t>CTR Medio</t>
        </is>
      </c>
      <c r="F10" s="7">
        <f>Marketing!F16</f>
        <v/>
      </c>
      <c r="G10" s="6" t="inlineStr">
        <is>
          <t>%</t>
        </is>
      </c>
    </row>
    <row r="11">
      <c r="A11" s="4" t="inlineStr">
        <is>
          <t>Tasso Conversione Medio</t>
        </is>
      </c>
      <c r="B11" s="7">
        <f>Vendite!G16</f>
        <v/>
      </c>
      <c r="C11" s="6" t="inlineStr">
        <is>
          <t>%</t>
        </is>
      </c>
      <c r="E11" s="4" t="inlineStr">
        <is>
          <t>CPC Medio</t>
        </is>
      </c>
      <c r="F11" s="5">
        <f>Marketing!G16</f>
        <v/>
      </c>
      <c r="G11" s="6" t="inlineStr">
        <is>
          <t>€</t>
        </is>
      </c>
    </row>
    <row r="12">
      <c r="A12" s="4" t="inlineStr">
        <is>
          <t>Nuovi Clienti</t>
        </is>
      </c>
      <c r="B12" s="8">
        <f>Vendite!H16</f>
        <v/>
      </c>
      <c r="C12" s="6" t="inlineStr"/>
    </row>
    <row r="14">
      <c r="A14" s="3" t="inlineStr">
        <is>
          <t>KPI OPERATIVI</t>
        </is>
      </c>
      <c r="E14" s="3" t="inlineStr">
        <is>
          <t>SEMAFORI PERFORMANCE</t>
        </is>
      </c>
    </row>
    <row r="15">
      <c r="A15" s="4" t="inlineStr">
        <is>
          <t>Ordini Evasi</t>
        </is>
      </c>
      <c r="B15" s="8">
        <f>Operativi!B16</f>
        <v/>
      </c>
      <c r="C15" s="6" t="inlineStr"/>
      <c r="E15" s="4" t="inlineStr">
        <is>
          <t>Obiettivo Raggiunto</t>
        </is>
      </c>
      <c r="F15" s="9">
        <f>B7</f>
        <v/>
      </c>
      <c r="G15" s="6" t="inlineStr">
        <is>
          <t>%</t>
        </is>
      </c>
    </row>
    <row r="16">
      <c r="A16" s="4" t="inlineStr">
        <is>
          <t>Ordini Totali</t>
        </is>
      </c>
      <c r="B16" s="8">
        <f>Operativi!C16</f>
        <v/>
      </c>
      <c r="C16" s="6" t="inlineStr"/>
      <c r="E16" s="4" t="inlineStr">
        <is>
          <t>Budget Rispettato</t>
        </is>
      </c>
      <c r="F16" s="9">
        <f>100-F7</f>
        <v/>
      </c>
      <c r="G16" s="6" t="inlineStr">
        <is>
          <t>%</t>
        </is>
      </c>
    </row>
    <row r="17">
      <c r="A17" s="4" t="inlineStr">
        <is>
          <t>Tasso Evasione Medio</t>
        </is>
      </c>
      <c r="B17" s="7">
        <f>Operativi!D16</f>
        <v/>
      </c>
      <c r="C17" s="6" t="inlineStr">
        <is>
          <t>%</t>
        </is>
      </c>
      <c r="E17" s="4" t="inlineStr">
        <is>
          <t>Tasso Evasione</t>
        </is>
      </c>
      <c r="F17" s="9">
        <f>B17</f>
        <v/>
      </c>
      <c r="G17" s="6" t="inlineStr">
        <is>
          <t>%</t>
        </is>
      </c>
    </row>
    <row r="18">
      <c r="A18" s="4" t="inlineStr">
        <is>
          <t>Tempo Medio Evasione</t>
        </is>
      </c>
      <c r="B18" s="7">
        <f>Operativi!E16</f>
        <v/>
      </c>
      <c r="C18" s="6" t="inlineStr">
        <is>
          <t>giorni</t>
        </is>
      </c>
      <c r="E18" s="4" t="inlineStr">
        <is>
          <t>CTR Campagne</t>
        </is>
      </c>
      <c r="F18" s="9">
        <f>F10</f>
        <v/>
      </c>
      <c r="G18" s="6" t="inlineStr">
        <is>
          <t>%</t>
        </is>
      </c>
    </row>
    <row r="19">
      <c r="A19" s="4" t="inlineStr">
        <is>
          <t>Resi Totali</t>
        </is>
      </c>
      <c r="B19" s="8">
        <f>Operativi!F16</f>
        <v/>
      </c>
      <c r="C19" s="6" t="inlineStr"/>
    </row>
    <row r="20">
      <c r="A20" s="4" t="inlineStr">
        <is>
          <t>Tasso Resi</t>
        </is>
      </c>
      <c r="B20" s="7">
        <f>B19/B16*100</f>
        <v/>
      </c>
      <c r="C20" s="6" t="inlineStr">
        <is>
          <t>%</t>
        </is>
      </c>
    </row>
  </sheetData>
  <mergeCells count="6">
    <mergeCell ref="A1:F1"/>
    <mergeCell ref="A2:F2"/>
    <mergeCell ref="A4:C4"/>
    <mergeCell ref="E4:G4"/>
    <mergeCell ref="A14:C14"/>
    <mergeCell ref="E14:G14"/>
  </mergeCells>
  <conditionalFormatting sqref="F15">
    <cfRule type="colorScale" priority="1">
      <colorScale>
        <cfvo type="num" val="0"/>
        <cfvo type="num" val="85"/>
        <cfvo type="num" val="100"/>
        <color rgb="00F87171"/>
        <color rgb="00FCD34D"/>
        <color rgb="0034D399"/>
      </colorScale>
    </cfRule>
  </conditionalFormatting>
  <conditionalFormatting sqref="F16">
    <cfRule type="colorScale" priority="2">
      <colorScale>
        <cfvo type="num" val="0"/>
        <cfvo type="num" val="85"/>
        <cfvo type="num" val="100"/>
        <color rgb="00F87171"/>
        <color rgb="00FCD34D"/>
        <color rgb="0034D399"/>
      </colorScale>
    </cfRule>
  </conditionalFormatting>
  <conditionalFormatting sqref="F17">
    <cfRule type="colorScale" priority="3">
      <colorScale>
        <cfvo type="num" val="0"/>
        <cfvo type="num" val="85"/>
        <cfvo type="num" val="100"/>
        <color rgb="00F87171"/>
        <color rgb="00FCD34D"/>
        <color rgb="0034D399"/>
      </colorScale>
    </cfRule>
  </conditionalFormatting>
  <conditionalFormatting sqref="F18">
    <cfRule type="colorScale" priority="4">
      <colorScale>
        <cfvo type="num" val="0"/>
        <cfvo type="num" val="85"/>
        <cfvo type="num" val="100"/>
        <color rgb="00F87171"/>
        <color rgb="00FCD34D"/>
        <color rgb="0034D399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0" t="inlineStr">
        <is>
          <t>DATI VENDITE MENSILI</t>
        </is>
      </c>
    </row>
    <row r="3">
      <c r="A3" s="11" t="inlineStr">
        <is>
          <t>Mese</t>
        </is>
      </c>
      <c r="B3" s="11" t="inlineStr">
        <is>
          <t>Ricavi (€)</t>
        </is>
      </c>
      <c r="C3" s="11" t="inlineStr">
        <is>
          <t>Obiettivo (€)</t>
        </is>
      </c>
      <c r="D3" s="11" t="inlineStr">
        <is>
          <t>Clienti</t>
        </is>
      </c>
      <c r="E3" s="11" t="inlineStr">
        <is>
          <t>Ordini</t>
        </is>
      </c>
      <c r="F3" s="11" t="inlineStr">
        <is>
          <t>Carrello Medio (€)</t>
        </is>
      </c>
      <c r="G3" s="11" t="inlineStr">
        <is>
          <t>Tasso Conversione (%)</t>
        </is>
      </c>
      <c r="H3" s="11" t="inlineStr">
        <is>
          <t>Nuovi Clienti</t>
        </is>
      </c>
    </row>
    <row r="4">
      <c r="A4" s="12" t="inlineStr">
        <is>
          <t>Gennaio</t>
        </is>
      </c>
      <c r="B4" s="13" t="n">
        <v>45000</v>
      </c>
      <c r="C4" s="13" t="n">
        <v>50000</v>
      </c>
      <c r="D4" s="14" t="n">
        <v>450</v>
      </c>
      <c r="E4" s="14" t="n">
        <v>380</v>
      </c>
      <c r="F4" s="15">
        <f>B4/E4</f>
        <v/>
      </c>
      <c r="G4" s="16">
        <f>E4/D4*100</f>
        <v/>
      </c>
      <c r="H4" s="14" t="n">
        <v>45</v>
      </c>
    </row>
    <row r="5">
      <c r="A5" s="12" t="inlineStr">
        <is>
          <t>Febbraio</t>
        </is>
      </c>
      <c r="B5" s="13" t="n">
        <v>52000</v>
      </c>
      <c r="C5" s="13" t="n">
        <v>50000</v>
      </c>
      <c r="D5" s="14" t="n">
        <v>520</v>
      </c>
      <c r="E5" s="14" t="n">
        <v>440</v>
      </c>
      <c r="F5" s="15">
        <f>B5/E5</f>
        <v/>
      </c>
      <c r="G5" s="16">
        <f>E5/D5*100</f>
        <v/>
      </c>
      <c r="H5" s="14" t="n">
        <v>52</v>
      </c>
    </row>
    <row r="6">
      <c r="A6" s="12" t="inlineStr">
        <is>
          <t>Marzo</t>
        </is>
      </c>
      <c r="B6" s="13" t="n">
        <v>48000</v>
      </c>
      <c r="C6" s="13" t="n">
        <v>52000</v>
      </c>
      <c r="D6" s="14" t="n">
        <v>480</v>
      </c>
      <c r="E6" s="14" t="n">
        <v>410</v>
      </c>
      <c r="F6" s="15">
        <f>B6/E6</f>
        <v/>
      </c>
      <c r="G6" s="16">
        <f>E6/D6*100</f>
        <v/>
      </c>
      <c r="H6" s="14" t="n">
        <v>48</v>
      </c>
    </row>
    <row r="7">
      <c r="A7" s="12" t="inlineStr">
        <is>
          <t>Aprile</t>
        </is>
      </c>
      <c r="B7" s="13" t="n">
        <v>55000</v>
      </c>
      <c r="C7" s="13" t="n">
        <v>55000</v>
      </c>
      <c r="D7" s="14" t="n">
        <v>550</v>
      </c>
      <c r="E7" s="14" t="n">
        <v>470</v>
      </c>
      <c r="F7" s="15">
        <f>B7/E7</f>
        <v/>
      </c>
      <c r="G7" s="16">
        <f>E7/D7*100</f>
        <v/>
      </c>
      <c r="H7" s="14" t="n">
        <v>55</v>
      </c>
    </row>
    <row r="8">
      <c r="A8" s="12" t="inlineStr">
        <is>
          <t>Maggio</t>
        </is>
      </c>
      <c r="B8" s="13" t="n">
        <v>61000</v>
      </c>
      <c r="C8" s="13" t="n">
        <v>60000</v>
      </c>
      <c r="D8" s="14" t="n">
        <v>610</v>
      </c>
      <c r="E8" s="14" t="n">
        <v>520</v>
      </c>
      <c r="F8" s="15">
        <f>B8/E8</f>
        <v/>
      </c>
      <c r="G8" s="16">
        <f>E8/D8*100</f>
        <v/>
      </c>
      <c r="H8" s="14" t="n">
        <v>61</v>
      </c>
    </row>
    <row r="9">
      <c r="A9" s="12" t="inlineStr">
        <is>
          <t>Giugno</t>
        </is>
      </c>
      <c r="B9" s="13" t="n">
        <v>58000</v>
      </c>
      <c r="C9" s="13" t="n">
        <v>60000</v>
      </c>
      <c r="D9" s="14" t="n">
        <v>580</v>
      </c>
      <c r="E9" s="14" t="n">
        <v>500</v>
      </c>
      <c r="F9" s="15">
        <f>B9/E9</f>
        <v/>
      </c>
      <c r="G9" s="16">
        <f>E9/D9*100</f>
        <v/>
      </c>
      <c r="H9" s="14" t="n">
        <v>58</v>
      </c>
    </row>
    <row r="10">
      <c r="A10" s="12" t="inlineStr">
        <is>
          <t>Luglio</t>
        </is>
      </c>
      <c r="B10" s="13" t="n">
        <v>63000</v>
      </c>
      <c r="C10" s="13" t="n">
        <v>65000</v>
      </c>
      <c r="D10" s="14" t="n">
        <v>630</v>
      </c>
      <c r="E10" s="14" t="n">
        <v>550</v>
      </c>
      <c r="F10" s="15">
        <f>B10/E10</f>
        <v/>
      </c>
      <c r="G10" s="16">
        <f>E10/D10*100</f>
        <v/>
      </c>
      <c r="H10" s="14" t="n">
        <v>63</v>
      </c>
    </row>
    <row r="11">
      <c r="A11" s="12" t="inlineStr">
        <is>
          <t>Agosto</t>
        </is>
      </c>
      <c r="B11" s="13" t="n">
        <v>59000</v>
      </c>
      <c r="C11" s="13" t="n">
        <v>65000</v>
      </c>
      <c r="D11" s="14" t="n">
        <v>590</v>
      </c>
      <c r="E11" s="14" t="n">
        <v>510</v>
      </c>
      <c r="F11" s="15">
        <f>B11/E11</f>
        <v/>
      </c>
      <c r="G11" s="16">
        <f>E11/D11*100</f>
        <v/>
      </c>
      <c r="H11" s="14" t="n">
        <v>59</v>
      </c>
    </row>
    <row r="12">
      <c r="A12" s="12" t="inlineStr">
        <is>
          <t>Settembre</t>
        </is>
      </c>
      <c r="B12" s="13" t="n">
        <v>67000</v>
      </c>
      <c r="C12" s="13" t="n">
        <v>70000</v>
      </c>
      <c r="D12" s="14" t="n">
        <v>670</v>
      </c>
      <c r="E12" s="14" t="n">
        <v>590</v>
      </c>
      <c r="F12" s="15">
        <f>B12/E12</f>
        <v/>
      </c>
      <c r="G12" s="16">
        <f>E12/D12*100</f>
        <v/>
      </c>
      <c r="H12" s="14" t="n">
        <v>67</v>
      </c>
    </row>
    <row r="13">
      <c r="A13" s="12" t="inlineStr">
        <is>
          <t>Ottobre</t>
        </is>
      </c>
      <c r="B13" s="13" t="n">
        <v>71000</v>
      </c>
      <c r="C13" s="13" t="n">
        <v>75000</v>
      </c>
      <c r="D13" s="14" t="n">
        <v>710</v>
      </c>
      <c r="E13" s="14" t="n">
        <v>630</v>
      </c>
      <c r="F13" s="15">
        <f>B13/E13</f>
        <v/>
      </c>
      <c r="G13" s="16">
        <f>E13/D13*100</f>
        <v/>
      </c>
      <c r="H13" s="14" t="n">
        <v>71</v>
      </c>
    </row>
    <row r="14">
      <c r="A14" s="12" t="inlineStr">
        <is>
          <t>Novembre</t>
        </is>
      </c>
      <c r="B14" s="13" t="n">
        <v>75000</v>
      </c>
      <c r="C14" s="13" t="n">
        <v>78000</v>
      </c>
      <c r="D14" s="14" t="n">
        <v>750</v>
      </c>
      <c r="E14" s="14" t="n">
        <v>670</v>
      </c>
      <c r="F14" s="15">
        <f>B14/E14</f>
        <v/>
      </c>
      <c r="G14" s="16">
        <f>E14/D14*100</f>
        <v/>
      </c>
      <c r="H14" s="14" t="n">
        <v>75</v>
      </c>
    </row>
    <row r="15">
      <c r="A15" s="12" t="inlineStr">
        <is>
          <t>Dicembre</t>
        </is>
      </c>
      <c r="B15" s="13" t="n">
        <v>82000</v>
      </c>
      <c r="C15" s="13" t="n">
        <v>80000</v>
      </c>
      <c r="D15" s="14" t="n">
        <v>820</v>
      </c>
      <c r="E15" s="14" t="n">
        <v>740</v>
      </c>
      <c r="F15" s="15">
        <f>B15/E15</f>
        <v/>
      </c>
      <c r="G15" s="16">
        <f>E15/D15*100</f>
        <v/>
      </c>
      <c r="H15" s="14" t="n">
        <v>82</v>
      </c>
    </row>
    <row r="16">
      <c r="A16" s="17" t="inlineStr">
        <is>
          <t>TOTALE/MEDIA</t>
        </is>
      </c>
      <c r="B16" s="18">
        <f>SUM(B4:B15)</f>
        <v/>
      </c>
      <c r="C16" s="18">
        <f>SUM(C4:C15)</f>
        <v/>
      </c>
      <c r="D16" s="17">
        <f>SUM(D4:D15)</f>
        <v/>
      </c>
      <c r="E16" s="17">
        <f>SUM(E4:E15)</f>
        <v/>
      </c>
      <c r="F16" s="19">
        <f>AVERAGE(F4:F15)</f>
        <v/>
      </c>
      <c r="G16" s="20">
        <f>AVERAGE(G4:G15)</f>
        <v/>
      </c>
      <c r="H16" s="17">
        <f>SUM(H4:H15)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0" t="inlineStr">
        <is>
          <t>DATI MARKETING MENSILI</t>
        </is>
      </c>
    </row>
    <row r="3">
      <c r="A3" s="11" t="inlineStr">
        <is>
          <t>Mese</t>
        </is>
      </c>
      <c r="B3" s="11" t="inlineStr">
        <is>
          <t>Budget (€)</t>
        </is>
      </c>
      <c r="C3" s="11" t="inlineStr">
        <is>
          <t>Spesa (€)</t>
        </is>
      </c>
      <c r="D3" s="11" t="inlineStr">
        <is>
          <t>Impressioni</t>
        </is>
      </c>
      <c r="E3" s="11" t="inlineStr">
        <is>
          <t>Click</t>
        </is>
      </c>
      <c r="F3" s="11" t="inlineStr">
        <is>
          <t>CTR (%)</t>
        </is>
      </c>
      <c r="G3" s="11" t="inlineStr">
        <is>
          <t>CPC (€)</t>
        </is>
      </c>
    </row>
    <row r="4">
      <c r="A4" s="12" t="inlineStr">
        <is>
          <t>Gennaio</t>
        </is>
      </c>
      <c r="B4" s="13" t="n">
        <v>8000</v>
      </c>
      <c r="C4" s="13" t="n">
        <v>7800</v>
      </c>
      <c r="D4" s="13" t="n">
        <v>450000</v>
      </c>
      <c r="E4" s="13" t="n">
        <v>9000</v>
      </c>
      <c r="F4" s="21">
        <f>E4/D4*100</f>
        <v/>
      </c>
      <c r="G4" s="21">
        <f>C4/E4</f>
        <v/>
      </c>
    </row>
    <row r="5">
      <c r="A5" s="12" t="inlineStr">
        <is>
          <t>Febbraio</t>
        </is>
      </c>
      <c r="B5" s="13" t="n">
        <v>8500</v>
      </c>
      <c r="C5" s="13" t="n">
        <v>8300</v>
      </c>
      <c r="D5" s="13" t="n">
        <v>520000</v>
      </c>
      <c r="E5" s="13" t="n">
        <v>10400</v>
      </c>
      <c r="F5" s="21">
        <f>E5/D5*100</f>
        <v/>
      </c>
      <c r="G5" s="21">
        <f>C5/E5</f>
        <v/>
      </c>
    </row>
    <row r="6">
      <c r="A6" s="12" t="inlineStr">
        <is>
          <t>Marzo</t>
        </is>
      </c>
      <c r="B6" s="13" t="n">
        <v>9000</v>
      </c>
      <c r="C6" s="13" t="n">
        <v>8900</v>
      </c>
      <c r="D6" s="13" t="n">
        <v>480000</v>
      </c>
      <c r="E6" s="13" t="n">
        <v>9600</v>
      </c>
      <c r="F6" s="21">
        <f>E6/D6*100</f>
        <v/>
      </c>
      <c r="G6" s="21">
        <f>C6/E6</f>
        <v/>
      </c>
    </row>
    <row r="7">
      <c r="A7" s="12" t="inlineStr">
        <is>
          <t>Aprile</t>
        </is>
      </c>
      <c r="B7" s="13" t="n">
        <v>9500</v>
      </c>
      <c r="C7" s="13" t="n">
        <v>9400</v>
      </c>
      <c r="D7" s="13" t="n">
        <v>550000</v>
      </c>
      <c r="E7" s="13" t="n">
        <v>11000</v>
      </c>
      <c r="F7" s="21">
        <f>E7/D7*100</f>
        <v/>
      </c>
      <c r="G7" s="21">
        <f>C7/E7</f>
        <v/>
      </c>
    </row>
    <row r="8">
      <c r="A8" s="12" t="inlineStr">
        <is>
          <t>Maggio</t>
        </is>
      </c>
      <c r="B8" s="13" t="n">
        <v>10000</v>
      </c>
      <c r="C8" s="13" t="n">
        <v>9800</v>
      </c>
      <c r="D8" s="13" t="n">
        <v>610000</v>
      </c>
      <c r="E8" s="13" t="n">
        <v>12200</v>
      </c>
      <c r="F8" s="21">
        <f>E8/D8*100</f>
        <v/>
      </c>
      <c r="G8" s="21">
        <f>C8/E8</f>
        <v/>
      </c>
    </row>
    <row r="9">
      <c r="A9" s="12" t="inlineStr">
        <is>
          <t>Giugno</t>
        </is>
      </c>
      <c r="B9" s="13" t="n">
        <v>10500</v>
      </c>
      <c r="C9" s="13" t="n">
        <v>10300</v>
      </c>
      <c r="D9" s="13" t="n">
        <v>580000</v>
      </c>
      <c r="E9" s="13" t="n">
        <v>11600</v>
      </c>
      <c r="F9" s="21">
        <f>E9/D9*100</f>
        <v/>
      </c>
      <c r="G9" s="21">
        <f>C9/E9</f>
        <v/>
      </c>
    </row>
    <row r="10">
      <c r="A10" s="12" t="inlineStr">
        <is>
          <t>Luglio</t>
        </is>
      </c>
      <c r="B10" s="13" t="n">
        <v>11000</v>
      </c>
      <c r="C10" s="13" t="n">
        <v>10900</v>
      </c>
      <c r="D10" s="13" t="n">
        <v>630000</v>
      </c>
      <c r="E10" s="13" t="n">
        <v>12600</v>
      </c>
      <c r="F10" s="21">
        <f>E10/D10*100</f>
        <v/>
      </c>
      <c r="G10" s="21">
        <f>C10/E10</f>
        <v/>
      </c>
    </row>
    <row r="11">
      <c r="A11" s="12" t="inlineStr">
        <is>
          <t>Agosto</t>
        </is>
      </c>
      <c r="B11" s="13" t="n">
        <v>11000</v>
      </c>
      <c r="C11" s="13" t="n">
        <v>10800</v>
      </c>
      <c r="D11" s="13" t="n">
        <v>590000</v>
      </c>
      <c r="E11" s="13" t="n">
        <v>11800</v>
      </c>
      <c r="F11" s="21">
        <f>E11/D11*100</f>
        <v/>
      </c>
      <c r="G11" s="21">
        <f>C11/E11</f>
        <v/>
      </c>
    </row>
    <row r="12">
      <c r="A12" s="12" t="inlineStr">
        <is>
          <t>Settembre</t>
        </is>
      </c>
      <c r="B12" s="13" t="n">
        <v>11500</v>
      </c>
      <c r="C12" s="13" t="n">
        <v>11300</v>
      </c>
      <c r="D12" s="13" t="n">
        <v>670000</v>
      </c>
      <c r="E12" s="13" t="n">
        <v>13400</v>
      </c>
      <c r="F12" s="21">
        <f>E12/D12*100</f>
        <v/>
      </c>
      <c r="G12" s="21">
        <f>C12/E12</f>
        <v/>
      </c>
    </row>
    <row r="13">
      <c r="A13" s="12" t="inlineStr">
        <is>
          <t>Ottobre</t>
        </is>
      </c>
      <c r="B13" s="13" t="n">
        <v>12000</v>
      </c>
      <c r="C13" s="13" t="n">
        <v>11900</v>
      </c>
      <c r="D13" s="13" t="n">
        <v>710000</v>
      </c>
      <c r="E13" s="13" t="n">
        <v>14200</v>
      </c>
      <c r="F13" s="21">
        <f>E13/D13*100</f>
        <v/>
      </c>
      <c r="G13" s="21">
        <f>C13/E13</f>
        <v/>
      </c>
    </row>
    <row r="14">
      <c r="A14" s="12" t="inlineStr">
        <is>
          <t>Novembre</t>
        </is>
      </c>
      <c r="B14" s="13" t="n">
        <v>12500</v>
      </c>
      <c r="C14" s="13" t="n">
        <v>12400</v>
      </c>
      <c r="D14" s="13" t="n">
        <v>750000</v>
      </c>
      <c r="E14" s="13" t="n">
        <v>15000</v>
      </c>
      <c r="F14" s="21">
        <f>E14/D14*100</f>
        <v/>
      </c>
      <c r="G14" s="21">
        <f>C14/E14</f>
        <v/>
      </c>
    </row>
    <row r="15">
      <c r="A15" s="12" t="inlineStr">
        <is>
          <t>Dicembre</t>
        </is>
      </c>
      <c r="B15" s="13" t="n">
        <v>13000</v>
      </c>
      <c r="C15" s="13" t="n">
        <v>12800</v>
      </c>
      <c r="D15" s="13" t="n">
        <v>820000</v>
      </c>
      <c r="E15" s="13" t="n">
        <v>16400</v>
      </c>
      <c r="F15" s="21">
        <f>E15/D15*100</f>
        <v/>
      </c>
      <c r="G15" s="21">
        <f>C15/E15</f>
        <v/>
      </c>
    </row>
    <row r="16">
      <c r="A16" s="17" t="inlineStr">
        <is>
          <t>TOTALE/MEDIA</t>
        </is>
      </c>
      <c r="B16" s="18">
        <f>SUM(B4:B15)</f>
        <v/>
      </c>
      <c r="C16" s="18">
        <f>SUM(C4:C15)</f>
        <v/>
      </c>
      <c r="D16" s="18">
        <f>SUM(D4:D15)</f>
        <v/>
      </c>
      <c r="E16" s="18">
        <f>SUM(E4:E15)</f>
        <v/>
      </c>
      <c r="F16" s="22">
        <f>AVERAGE(F4:F15)</f>
        <v/>
      </c>
      <c r="G16" s="22">
        <f>AVERAGE(G4:G15)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0" t="inlineStr">
        <is>
          <t>DATI OPERATIVI MENSILI</t>
        </is>
      </c>
    </row>
    <row r="3">
      <c r="A3" s="11" t="inlineStr">
        <is>
          <t>Mese</t>
        </is>
      </c>
      <c r="B3" s="11" t="inlineStr">
        <is>
          <t>Ordini Evasi</t>
        </is>
      </c>
      <c r="C3" s="11" t="inlineStr">
        <is>
          <t>Ordini Totali</t>
        </is>
      </c>
      <c r="D3" s="11" t="inlineStr">
        <is>
          <t>Tasso Evasione (%)</t>
        </is>
      </c>
      <c r="E3" s="11" t="inlineStr">
        <is>
          <t>Tempo Medio (giorni)</t>
        </is>
      </c>
      <c r="F3" s="11" t="inlineStr">
        <is>
          <t>Resi</t>
        </is>
      </c>
    </row>
    <row r="4">
      <c r="A4" s="12" t="inlineStr">
        <is>
          <t>Gennaio</t>
        </is>
      </c>
      <c r="B4" s="14" t="n">
        <v>370</v>
      </c>
      <c r="C4" s="12" t="n">
        <v>380</v>
      </c>
      <c r="D4" s="16">
        <f>B4/C4*100</f>
        <v/>
      </c>
      <c r="E4" s="23" t="n">
        <v>3.2</v>
      </c>
      <c r="F4" s="14" t="n">
        <v>19</v>
      </c>
    </row>
    <row r="5">
      <c r="A5" s="12" t="inlineStr">
        <is>
          <t>Febbraio</t>
        </is>
      </c>
      <c r="B5" s="14" t="n">
        <v>430</v>
      </c>
      <c r="C5" s="12" t="n">
        <v>440</v>
      </c>
      <c r="D5" s="16">
        <f>B5/C5*100</f>
        <v/>
      </c>
      <c r="E5" s="23" t="n">
        <v>3</v>
      </c>
      <c r="F5" s="14" t="n">
        <v>22</v>
      </c>
    </row>
    <row r="6">
      <c r="A6" s="12" t="inlineStr">
        <is>
          <t>Marzo</t>
        </is>
      </c>
      <c r="B6" s="14" t="n">
        <v>405</v>
      </c>
      <c r="C6" s="12" t="n">
        <v>410</v>
      </c>
      <c r="D6" s="16">
        <f>B6/C6*100</f>
        <v/>
      </c>
      <c r="E6" s="23" t="n">
        <v>2.8</v>
      </c>
      <c r="F6" s="14" t="n">
        <v>20</v>
      </c>
    </row>
    <row r="7">
      <c r="A7" s="12" t="inlineStr">
        <is>
          <t>Aprile</t>
        </is>
      </c>
      <c r="B7" s="14" t="n">
        <v>465</v>
      </c>
      <c r="C7" s="12" t="n">
        <v>470</v>
      </c>
      <c r="D7" s="16">
        <f>B7/C7*100</f>
        <v/>
      </c>
      <c r="E7" s="23" t="n">
        <v>2.9</v>
      </c>
      <c r="F7" s="14" t="n">
        <v>23</v>
      </c>
    </row>
    <row r="8">
      <c r="A8" s="12" t="inlineStr">
        <is>
          <t>Maggio</t>
        </is>
      </c>
      <c r="B8" s="14" t="n">
        <v>510</v>
      </c>
      <c r="C8" s="12" t="n">
        <v>520</v>
      </c>
      <c r="D8" s="16">
        <f>B8/C8*100</f>
        <v/>
      </c>
      <c r="E8" s="23" t="n">
        <v>2.7</v>
      </c>
      <c r="F8" s="14" t="n">
        <v>26</v>
      </c>
    </row>
    <row r="9">
      <c r="A9" s="12" t="inlineStr">
        <is>
          <t>Giugno</t>
        </is>
      </c>
      <c r="B9" s="14" t="n">
        <v>490</v>
      </c>
      <c r="C9" s="12" t="n">
        <v>500</v>
      </c>
      <c r="D9" s="16">
        <f>B9/C9*100</f>
        <v/>
      </c>
      <c r="E9" s="23" t="n">
        <v>2.6</v>
      </c>
      <c r="F9" s="14" t="n">
        <v>25</v>
      </c>
    </row>
    <row r="10">
      <c r="A10" s="12" t="inlineStr">
        <is>
          <t>Luglio</t>
        </is>
      </c>
      <c r="B10" s="14" t="n">
        <v>540</v>
      </c>
      <c r="C10" s="12" t="n">
        <v>550</v>
      </c>
      <c r="D10" s="16">
        <f>B10/C10*100</f>
        <v/>
      </c>
      <c r="E10" s="23" t="n">
        <v>2.5</v>
      </c>
      <c r="F10" s="14" t="n">
        <v>27</v>
      </c>
    </row>
    <row r="11">
      <c r="A11" s="12" t="inlineStr">
        <is>
          <t>Agosto</t>
        </is>
      </c>
      <c r="B11" s="14" t="n">
        <v>505</v>
      </c>
      <c r="C11" s="12" t="n">
        <v>510</v>
      </c>
      <c r="D11" s="16">
        <f>B11/C11*100</f>
        <v/>
      </c>
      <c r="E11" s="23" t="n">
        <v>2.4</v>
      </c>
      <c r="F11" s="14" t="n">
        <v>25</v>
      </c>
    </row>
    <row r="12">
      <c r="A12" s="12" t="inlineStr">
        <is>
          <t>Settembre</t>
        </is>
      </c>
      <c r="B12" s="14" t="n">
        <v>580</v>
      </c>
      <c r="C12" s="12" t="n">
        <v>590</v>
      </c>
      <c r="D12" s="16">
        <f>B12/C12*100</f>
        <v/>
      </c>
      <c r="E12" s="23" t="n">
        <v>2.3</v>
      </c>
      <c r="F12" s="14" t="n">
        <v>29</v>
      </c>
    </row>
    <row r="13">
      <c r="A13" s="12" t="inlineStr">
        <is>
          <t>Ottobre</t>
        </is>
      </c>
      <c r="B13" s="14" t="n">
        <v>620</v>
      </c>
      <c r="C13" s="12" t="n">
        <v>630</v>
      </c>
      <c r="D13" s="16">
        <f>B13/C13*100</f>
        <v/>
      </c>
      <c r="E13" s="23" t="n">
        <v>2.2</v>
      </c>
      <c r="F13" s="14" t="n">
        <v>31</v>
      </c>
    </row>
    <row r="14">
      <c r="A14" s="12" t="inlineStr">
        <is>
          <t>Novembre</t>
        </is>
      </c>
      <c r="B14" s="14" t="n">
        <v>660</v>
      </c>
      <c r="C14" s="12" t="n">
        <v>670</v>
      </c>
      <c r="D14" s="16">
        <f>B14/C14*100</f>
        <v/>
      </c>
      <c r="E14" s="23" t="n">
        <v>2.1</v>
      </c>
      <c r="F14" s="14" t="n">
        <v>33</v>
      </c>
    </row>
    <row r="15">
      <c r="A15" s="12" t="inlineStr">
        <is>
          <t>Dicembre</t>
        </is>
      </c>
      <c r="B15" s="14" t="n">
        <v>730</v>
      </c>
      <c r="C15" s="12" t="n">
        <v>740</v>
      </c>
      <c r="D15" s="16">
        <f>B15/C15*100</f>
        <v/>
      </c>
      <c r="E15" s="23" t="n">
        <v>2</v>
      </c>
      <c r="F15" s="14" t="n">
        <v>37</v>
      </c>
    </row>
    <row r="16">
      <c r="A16" s="17" t="inlineStr">
        <is>
          <t>TOTALE/MEDIA</t>
        </is>
      </c>
      <c r="B16" s="17">
        <f>SUM(B4:B15)</f>
        <v/>
      </c>
      <c r="C16" s="17">
        <f>SUM(C4:C15)</f>
        <v/>
      </c>
      <c r="D16" s="20">
        <f>AVERAGE(D4:D15)</f>
        <v/>
      </c>
      <c r="E16" s="20">
        <f>AVERAGE(E4:E15)</f>
        <v/>
      </c>
      <c r="F16" s="17">
        <f>SUM(F4:F15)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0" t="inlineStr"/>
    </row>
    <row r="2">
      <c r="A2" s="24" t="inlineStr">
        <is>
          <t>COME USARE QUESTO MODELLO:</t>
        </is>
      </c>
    </row>
    <row r="3">
      <c r="A3" t="inlineStr"/>
    </row>
    <row r="4">
      <c r="A4" s="24" t="inlineStr">
        <is>
          <t>1. INSERIMENTO DATI</t>
        </is>
      </c>
    </row>
    <row r="5">
      <c r="A5" t="inlineStr">
        <is>
          <t xml:space="preserve">   - Vai nei fogli 'Dati Vendite', 'Dati Marketing' e 'Dati Operativi'</t>
        </is>
      </c>
    </row>
    <row r="6">
      <c r="A6" t="inlineStr">
        <is>
          <t xml:space="preserve">   - Inserisci i tuoi dati nelle celle GIALLE</t>
        </is>
      </c>
    </row>
    <row r="7">
      <c r="A7" t="inlineStr">
        <is>
          <t xml:space="preserve">   - Le celle BIANCHE contengono formule automatiche - NON modificarle</t>
        </is>
      </c>
    </row>
    <row r="8">
      <c r="A8" t="inlineStr"/>
    </row>
    <row r="9">
      <c r="A9" s="24" t="inlineStr">
        <is>
          <t>2. DASHBOARD</t>
        </is>
      </c>
    </row>
    <row r="10">
      <c r="A10" t="inlineStr">
        <is>
          <t xml:space="preserve">   - Il foglio 'Dashboard KPI' si aggiorna automaticamente</t>
        </is>
      </c>
    </row>
    <row r="11">
      <c r="A11" t="inlineStr">
        <is>
          <t xml:space="preserve">   - I semafori colorati mostrano le performance (verde=ottimo, rosso=da migliorare)</t>
        </is>
      </c>
    </row>
    <row r="12">
      <c r="A12" t="inlineStr">
        <is>
          <t xml:space="preserve">   - I grafici visualizzano i trend mensili</t>
        </is>
      </c>
    </row>
    <row r="13">
      <c r="A13" t="inlineStr"/>
    </row>
    <row r="14">
      <c r="A14" s="24" t="inlineStr">
        <is>
          <t>3. INDICATORI PRINCIPALI</t>
        </is>
      </c>
    </row>
    <row r="15">
      <c r="A15" t="inlineStr"/>
    </row>
    <row r="16">
      <c r="A16" t="inlineStr">
        <is>
          <t xml:space="preserve">   KPI VENDITE:</t>
        </is>
      </c>
    </row>
    <row r="17">
      <c r="A17" t="inlineStr">
        <is>
          <t xml:space="preserve">   - Ricavi: totale fatturato</t>
        </is>
      </c>
    </row>
    <row r="18">
      <c r="A18" t="inlineStr">
        <is>
          <t xml:space="preserve">   - Raggiungimento obiettivo: percentuale di obiettivo raggiunto</t>
        </is>
      </c>
    </row>
    <row r="19">
      <c r="A19" t="inlineStr">
        <is>
          <t xml:space="preserve">   - Carrello medio: valore medio per ordine</t>
        </is>
      </c>
    </row>
    <row r="20">
      <c r="A20" t="inlineStr">
        <is>
          <t xml:space="preserve">   - Tasso conversione: percentuale ordini su clienti</t>
        </is>
      </c>
    </row>
    <row r="21">
      <c r="A21" t="inlineStr"/>
    </row>
    <row r="22">
      <c r="A22" t="inlineStr">
        <is>
          <t xml:space="preserve">   KPI MARKETING:</t>
        </is>
      </c>
    </row>
    <row r="23">
      <c r="A23" t="inlineStr">
        <is>
          <t xml:space="preserve">   - CTR: percentuale di click su impressioni</t>
        </is>
      </c>
    </row>
    <row r="24">
      <c r="A24" t="inlineStr">
        <is>
          <t xml:space="preserve">   - CPC: costo per singolo click</t>
        </is>
      </c>
    </row>
    <row r="25">
      <c r="A25" t="inlineStr">
        <is>
          <t xml:space="preserve">   - Budget utilizzato: quanto del budget è stato speso</t>
        </is>
      </c>
    </row>
    <row r="26">
      <c r="A26" t="inlineStr"/>
    </row>
    <row r="27">
      <c r="A27" t="inlineStr">
        <is>
          <t xml:space="preserve">   KPI OPERATIVI:</t>
        </is>
      </c>
    </row>
    <row r="28">
      <c r="A28" t="inlineStr">
        <is>
          <t xml:space="preserve">   - Tasso evasione: ordini evasi su totale ordini</t>
        </is>
      </c>
    </row>
    <row r="29">
      <c r="A29" t="inlineStr">
        <is>
          <t xml:space="preserve">   - Tempo medio: giorni per evadere un ordine</t>
        </is>
      </c>
    </row>
    <row r="30">
      <c r="A30" t="inlineStr">
        <is>
          <t xml:space="preserve">   - Tasso resi: percentuale di prodotti resi</t>
        </is>
      </c>
    </row>
    <row r="31">
      <c r="A31" t="inlineStr"/>
    </row>
    <row r="32">
      <c r="A32" s="24" t="inlineStr">
        <is>
          <t>4. AGGIORNAMENTO MENSILE</t>
        </is>
      </c>
    </row>
    <row r="33">
      <c r="A33" t="inlineStr">
        <is>
          <t xml:space="preserve">   - Ogni mese aggiungi i nuovi dati nelle celle gialle</t>
        </is>
      </c>
    </row>
    <row r="34">
      <c r="A34" t="inlineStr">
        <is>
          <t xml:space="preserve">   - I totali e le medie si aggiornano automaticamente</t>
        </is>
      </c>
    </row>
    <row r="35">
      <c r="A35" t="inlineStr">
        <is>
          <t xml:space="preserve">   - Monitora i semafori per capire dove intervenire</t>
        </is>
      </c>
    </row>
    <row r="36">
      <c r="A36" t="inlineStr"/>
    </row>
    <row r="37">
      <c r="A37" s="24" t="inlineStr">
        <is>
          <t>OBIETTIVO:</t>
        </is>
      </c>
    </row>
    <row r="38">
      <c r="A38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2026-02-01T17:41:19Z</dcterms:created>
  <dcterms:modified xmlns:dcterms="http://purl.org/dc/terms/" xmlns:xsi="http://www.w3.org/2001/XMLSchema-instance" xsi:type="dcterms:W3CDTF">2026-02-01T17:41:19Z</dcterms:modified>
</cp:coreProperties>
</file>