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agrafica Fornitori" sheetId="1" state="visible" r:id="rId1"/>
    <sheet xmlns:r="http://schemas.openxmlformats.org/officeDocument/2006/relationships" name="Valutazione Fornitori" sheetId="2" state="visible" r:id="rId2"/>
    <sheet xmlns:r="http://schemas.openxmlformats.org/officeDocument/2006/relationships" name="Storico Ordini" sheetId="3" state="visible" r:id="rId3"/>
    <sheet xmlns:r="http://schemas.openxmlformats.org/officeDocument/2006/relationships" name="Dashboard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€#,##0.00"/>
  </numFmts>
  <fonts count="8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sz val="12"/>
    </font>
    <font>
      <b val="1"/>
      <color rgb="00FFFFFF"/>
      <sz val="16"/>
    </font>
    <font>
      <b val="1"/>
      <color rgb="00FFFFFF"/>
    </font>
    <font>
      <b val="1"/>
      <color rgb="00FFFFFF"/>
      <sz val="14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/>
    </xf>
    <xf numFmtId="164" fontId="2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5" fontId="0" fillId="3" borderId="1" applyAlignment="1" pivotButton="0" quotePrefix="0" xfId="0">
      <alignment horizontal="center" vertical="center"/>
    </xf>
    <xf numFmtId="165" fontId="2" fillId="0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center" vertical="center"/>
    </xf>
    <xf numFmtId="0" fontId="4" fillId="2" borderId="0" applyAlignment="1" pivotButton="0" quotePrefix="0" xfId="0">
      <alignment horizontal="center" vertical="center"/>
    </xf>
    <xf numFmtId="0" fontId="3" fillId="4" borderId="0" pivotButton="0" quotePrefix="0" xfId="0"/>
    <xf numFmtId="0" fontId="2" fillId="0" borderId="0" applyAlignment="1" pivotButton="0" quotePrefix="0" xfId="0">
      <alignment horizontal="right" vertical="center"/>
    </xf>
    <xf numFmtId="0" fontId="3" fillId="3" borderId="0" pivotButton="0" quotePrefix="0" xfId="0"/>
    <xf numFmtId="165" fontId="3" fillId="3" borderId="0" pivotButton="0" quotePrefix="0" xfId="0"/>
    <xf numFmtId="0" fontId="5" fillId="2" borderId="0" pivotButton="0" quotePrefix="0" xfId="0"/>
    <xf numFmtId="0" fontId="6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2" fillId="3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Fornitori per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'Dashboard'!$A$12:$A$20</f>
            </numRef>
          </cat>
          <val>
            <numRef>
              <f>'Dashboard'!$B$12:$B$20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10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35" customWidth="1" min="2" max="2"/>
    <col width="14" customWidth="1" min="3" max="3"/>
    <col width="18" customWidth="1" min="4" max="4"/>
    <col width="30" customWidth="1" min="5" max="5"/>
    <col width="15" customWidth="1" min="6" max="6"/>
    <col width="8" customWidth="1" min="7" max="7"/>
    <col width="8" customWidth="1" min="8" max="8"/>
    <col width="15" customWidth="1" min="9" max="9"/>
    <col width="30" customWidth="1" min="10" max="10"/>
    <col width="20" customWidth="1" min="11" max="11"/>
    <col width="15" customWidth="1" min="12" max="12"/>
    <col width="14" customWidth="1" min="13" max="13"/>
    <col width="12" customWidth="1" min="14" max="14"/>
    <col width="30" customWidth="1" min="15" max="15"/>
  </cols>
  <sheetData>
    <row r="1">
      <c r="A1" s="1" t="inlineStr">
        <is>
          <t>ID</t>
        </is>
      </c>
      <c r="B1" s="1" t="inlineStr">
        <is>
          <t>Ragione Sociale</t>
        </is>
      </c>
      <c r="C1" s="1" t="inlineStr">
        <is>
          <t>P.IVA</t>
        </is>
      </c>
      <c r="D1" s="1" t="inlineStr">
        <is>
          <t>Codice Fiscale</t>
        </is>
      </c>
      <c r="E1" s="1" t="inlineStr">
        <is>
          <t>Indirizzo</t>
        </is>
      </c>
      <c r="F1" s="1" t="inlineStr">
        <is>
          <t>Città</t>
        </is>
      </c>
      <c r="G1" s="1" t="inlineStr">
        <is>
          <t>CAP</t>
        </is>
      </c>
      <c r="H1" s="1" t="inlineStr">
        <is>
          <t>Provincia</t>
        </is>
      </c>
      <c r="I1" s="1" t="inlineStr">
        <is>
          <t>Telefono</t>
        </is>
      </c>
      <c r="J1" s="1" t="inlineStr">
        <is>
          <t>Email</t>
        </is>
      </c>
      <c r="K1" s="1" t="inlineStr">
        <is>
          <t>Referente</t>
        </is>
      </c>
      <c r="L1" s="1" t="inlineStr">
        <is>
          <t>Categoria</t>
        </is>
      </c>
      <c r="M1" s="1" t="inlineStr">
        <is>
          <t>Data Inserimento</t>
        </is>
      </c>
      <c r="N1" s="1" t="inlineStr">
        <is>
          <t>Stato</t>
        </is>
      </c>
      <c r="O1" s="1" t="inlineStr">
        <is>
          <t>Note</t>
        </is>
      </c>
    </row>
    <row r="2">
      <c r="A2" s="2" t="n">
        <v>1</v>
      </c>
      <c r="B2" s="3" t="inlineStr">
        <is>
          <t>Costruzioni Rossi SRL</t>
        </is>
      </c>
      <c r="C2" s="4" t="inlineStr">
        <is>
          <t>12345678901</t>
        </is>
      </c>
      <c r="D2" s="4" t="inlineStr">
        <is>
          <t>RSSMRA70A01H501Z</t>
        </is>
      </c>
      <c r="E2" s="3" t="inlineStr">
        <is>
          <t>Via Roma 45</t>
        </is>
      </c>
      <c r="F2" s="3" t="inlineStr">
        <is>
          <t>Milano</t>
        </is>
      </c>
      <c r="G2" s="4" t="inlineStr">
        <is>
          <t>20121</t>
        </is>
      </c>
      <c r="H2" s="4" t="inlineStr">
        <is>
          <t>MI</t>
        </is>
      </c>
      <c r="I2" s="4" t="inlineStr">
        <is>
          <t>02-12345678</t>
        </is>
      </c>
      <c r="J2" s="3" t="inlineStr">
        <is>
          <t>info@costruzionirossi.it</t>
        </is>
      </c>
      <c r="K2" s="3" t="inlineStr">
        <is>
          <t>Marco Rossi</t>
        </is>
      </c>
      <c r="L2" s="4" t="inlineStr">
        <is>
          <t>Edilizia</t>
        </is>
      </c>
      <c r="M2" s="2" t="inlineStr">
        <is>
          <t>05/08/2025</t>
        </is>
      </c>
      <c r="N2" s="2" t="inlineStr">
        <is>
          <t>Attivo</t>
        </is>
      </c>
      <c r="O2" s="3" t="inlineStr">
        <is>
          <t>Fornitore storico</t>
        </is>
      </c>
    </row>
    <row r="3">
      <c r="A3" s="2" t="n">
        <v>2</v>
      </c>
      <c r="B3" s="3" t="inlineStr">
        <is>
          <t>Tecnologia Avanzata SPA</t>
        </is>
      </c>
      <c r="C3" s="4" t="inlineStr">
        <is>
          <t>23456789012</t>
        </is>
      </c>
      <c r="D3" s="4" t="inlineStr">
        <is>
          <t>TCSPA85B15F205X</t>
        </is>
      </c>
      <c r="E3" s="3" t="inlineStr">
        <is>
          <t>Corso Italia 89</t>
        </is>
      </c>
      <c r="F3" s="3" t="inlineStr">
        <is>
          <t>Roma</t>
        </is>
      </c>
      <c r="G3" s="4" t="inlineStr">
        <is>
          <t>00184</t>
        </is>
      </c>
      <c r="H3" s="4" t="inlineStr">
        <is>
          <t>RM</t>
        </is>
      </c>
      <c r="I3" s="4" t="inlineStr">
        <is>
          <t>06-98765432</t>
        </is>
      </c>
      <c r="J3" s="3" t="inlineStr">
        <is>
          <t>commerciale@tecavanzata.it</t>
        </is>
      </c>
      <c r="K3" s="3" t="inlineStr">
        <is>
          <t>Giulia Bianchi</t>
        </is>
      </c>
      <c r="L3" s="4" t="inlineStr">
        <is>
          <t>Informatica</t>
        </is>
      </c>
      <c r="M3" s="2" t="inlineStr">
        <is>
          <t>04/10/2025</t>
        </is>
      </c>
      <c r="N3" s="2" t="inlineStr">
        <is>
          <t>Attivo</t>
        </is>
      </c>
      <c r="O3" s="3" t="inlineStr">
        <is>
          <t>Ottimi tempi di consegna</t>
        </is>
      </c>
    </row>
    <row r="4">
      <c r="A4" s="2" t="n">
        <v>3</v>
      </c>
      <c r="B4" s="3" t="inlineStr">
        <is>
          <t>Trasporti Veloci di Ferrari Luca</t>
        </is>
      </c>
      <c r="C4" s="4" t="inlineStr">
        <is>
          <t>34567890123</t>
        </is>
      </c>
      <c r="D4" s="4" t="inlineStr">
        <is>
          <t>FRRLCU75C20L219Y</t>
        </is>
      </c>
      <c r="E4" s="3" t="inlineStr">
        <is>
          <t>Via Nazionale 12</t>
        </is>
      </c>
      <c r="F4" s="3" t="inlineStr">
        <is>
          <t>Napoli</t>
        </is>
      </c>
      <c r="G4" s="4" t="inlineStr">
        <is>
          <t>80138</t>
        </is>
      </c>
      <c r="H4" s="4" t="inlineStr">
        <is>
          <t>NA</t>
        </is>
      </c>
      <c r="I4" s="4" t="inlineStr">
        <is>
          <t>081-5544332</t>
        </is>
      </c>
      <c r="J4" s="3" t="inlineStr">
        <is>
          <t>luca.ferrari@trasportiveloci.it</t>
        </is>
      </c>
      <c r="K4" s="3" t="inlineStr">
        <is>
          <t>Luca Ferrari</t>
        </is>
      </c>
      <c r="L4" s="4" t="inlineStr">
        <is>
          <t>Logistica</t>
        </is>
      </c>
      <c r="M4" s="2" t="inlineStr">
        <is>
          <t>03/11/2025</t>
        </is>
      </c>
      <c r="N4" s="2" t="inlineStr">
        <is>
          <t>Attivo</t>
        </is>
      </c>
      <c r="O4" s="3" t="inlineStr"/>
    </row>
    <row r="5">
      <c r="A5" s="2" t="n">
        <v>4</v>
      </c>
      <c r="B5" s="3" t="inlineStr">
        <is>
          <t>Forniture Ufficio Bianchi &amp; C.</t>
        </is>
      </c>
      <c r="C5" s="4" t="inlineStr">
        <is>
          <t>45678901234</t>
        </is>
      </c>
      <c r="D5" s="4" t="inlineStr">
        <is>
          <t>BNCCRL80D45F839W</t>
        </is>
      </c>
      <c r="E5" s="3" t="inlineStr">
        <is>
          <t>Piazza Verdi 7</t>
        </is>
      </c>
      <c r="F5" s="3" t="inlineStr">
        <is>
          <t>Torino</t>
        </is>
      </c>
      <c r="G5" s="4" t="inlineStr">
        <is>
          <t>10121</t>
        </is>
      </c>
      <c r="H5" s="4" t="inlineStr">
        <is>
          <t>TO</t>
        </is>
      </c>
      <c r="I5" s="4" t="inlineStr">
        <is>
          <t>011-7788990</t>
        </is>
      </c>
      <c r="J5" s="3" t="inlineStr">
        <is>
          <t>ordini@fornitureufficio.it</t>
        </is>
      </c>
      <c r="K5" s="3" t="inlineStr">
        <is>
          <t>Carla Bianchi</t>
        </is>
      </c>
      <c r="L5" s="4" t="inlineStr">
        <is>
          <t>Cancelleria</t>
        </is>
      </c>
      <c r="M5" s="2" t="inlineStr">
        <is>
          <t>03/12/2025</t>
        </is>
      </c>
      <c r="N5" s="2" t="inlineStr">
        <is>
          <t>Attivo</t>
        </is>
      </c>
      <c r="O5" s="3" t="inlineStr">
        <is>
          <t>Sconti per grandi ordini</t>
        </is>
      </c>
    </row>
    <row r="6">
      <c r="A6" s="2" t="n">
        <v>5</v>
      </c>
      <c r="B6" s="3" t="inlineStr">
        <is>
          <t>Elettronica Moderna SNC</t>
        </is>
      </c>
      <c r="C6" s="4" t="inlineStr">
        <is>
          <t>56789012345</t>
        </is>
      </c>
      <c r="D6" s="4" t="inlineStr">
        <is>
          <t>ELTMOD90E25D612P</t>
        </is>
      </c>
      <c r="E6" s="3" t="inlineStr">
        <is>
          <t>Via Mazzini 33</t>
        </is>
      </c>
      <c r="F6" s="3" t="inlineStr">
        <is>
          <t>Firenze</t>
        </is>
      </c>
      <c r="G6" s="4" t="inlineStr">
        <is>
          <t>50122</t>
        </is>
      </c>
      <c r="H6" s="4" t="inlineStr">
        <is>
          <t>FI</t>
        </is>
      </c>
      <c r="I6" s="4" t="inlineStr">
        <is>
          <t>055-3344556</t>
        </is>
      </c>
      <c r="J6" s="3" t="inlineStr">
        <is>
          <t>vendite@elettronicamoderna.it</t>
        </is>
      </c>
      <c r="K6" s="3" t="inlineStr">
        <is>
          <t>Paolo Verdi</t>
        </is>
      </c>
      <c r="L6" s="4" t="inlineStr">
        <is>
          <t>Elettronica</t>
        </is>
      </c>
      <c r="M6" s="2" t="inlineStr">
        <is>
          <t>18/12/2025</t>
        </is>
      </c>
      <c r="N6" s="2" t="inlineStr">
        <is>
          <t>Attivo</t>
        </is>
      </c>
      <c r="O6" s="3" t="inlineStr"/>
    </row>
    <row r="7">
      <c r="A7" s="2" t="n">
        <v>6</v>
      </c>
      <c r="B7" s="3" t="inlineStr">
        <is>
          <t>Impianti Industriali Greco</t>
        </is>
      </c>
      <c r="C7" s="4" t="inlineStr">
        <is>
          <t>67890123456</t>
        </is>
      </c>
      <c r="D7" s="4" t="inlineStr">
        <is>
          <t>GRCGNN85F12H501K</t>
        </is>
      </c>
      <c r="E7" s="3" t="inlineStr">
        <is>
          <t>Via Bologna 156</t>
        </is>
      </c>
      <c r="F7" s="3" t="inlineStr">
        <is>
          <t>Bologna</t>
        </is>
      </c>
      <c r="G7" s="4" t="inlineStr">
        <is>
          <t>40126</t>
        </is>
      </c>
      <c r="H7" s="4" t="inlineStr">
        <is>
          <t>BO</t>
        </is>
      </c>
      <c r="I7" s="4" t="inlineStr">
        <is>
          <t>051-9988776</t>
        </is>
      </c>
      <c r="J7" s="3" t="inlineStr">
        <is>
          <t>info@impiantigreco.it</t>
        </is>
      </c>
      <c r="K7" s="3" t="inlineStr">
        <is>
          <t>Giovanni Greco</t>
        </is>
      </c>
      <c r="L7" s="4" t="inlineStr">
        <is>
          <t>Impiantistica</t>
        </is>
      </c>
      <c r="M7" s="2" t="inlineStr">
        <is>
          <t>02/01/2026</t>
        </is>
      </c>
      <c r="N7" s="2" t="inlineStr">
        <is>
          <t>Attivo</t>
        </is>
      </c>
      <c r="O7" s="3" t="inlineStr">
        <is>
          <t>Certificazioni ISO</t>
        </is>
      </c>
    </row>
    <row r="8">
      <c r="A8" s="2" t="n">
        <v>7</v>
      </c>
      <c r="B8" s="3" t="inlineStr">
        <is>
          <t>Alimentari Freschi SRL</t>
        </is>
      </c>
      <c r="C8" s="4" t="inlineStr">
        <is>
          <t>78901234567</t>
        </is>
      </c>
      <c r="D8" s="4" t="inlineStr">
        <is>
          <t>ALMFRS78G30L736M</t>
        </is>
      </c>
      <c r="E8" s="3" t="inlineStr">
        <is>
          <t>Corso Vittorio 201</t>
        </is>
      </c>
      <c r="F8" s="3" t="inlineStr">
        <is>
          <t>Genova</t>
        </is>
      </c>
      <c r="G8" s="4" t="inlineStr">
        <is>
          <t>16121</t>
        </is>
      </c>
      <c r="H8" s="4" t="inlineStr">
        <is>
          <t>GE</t>
        </is>
      </c>
      <c r="I8" s="4" t="inlineStr">
        <is>
          <t>010-6655443</t>
        </is>
      </c>
      <c r="J8" s="3" t="inlineStr">
        <is>
          <t>ordini@alimentarifreschi.it</t>
        </is>
      </c>
      <c r="K8" s="3" t="inlineStr">
        <is>
          <t>Sara Colombo</t>
        </is>
      </c>
      <c r="L8" s="4" t="inlineStr">
        <is>
          <t>Alimentari</t>
        </is>
      </c>
      <c r="M8" s="2" t="inlineStr">
        <is>
          <t>17/01/2026</t>
        </is>
      </c>
      <c r="N8" s="2" t="inlineStr">
        <is>
          <t>Attivo</t>
        </is>
      </c>
      <c r="O8" s="3" t="inlineStr">
        <is>
          <t>Consegne giornaliere</t>
        </is>
      </c>
    </row>
    <row r="9">
      <c r="A9" s="2" t="n">
        <v>8</v>
      </c>
      <c r="B9" s="3" t="inlineStr">
        <is>
          <t>Consulting Marini &amp; Partners</t>
        </is>
      </c>
      <c r="C9" s="4" t="inlineStr">
        <is>
          <t>89012345678</t>
        </is>
      </c>
      <c r="D9" s="4" t="inlineStr">
        <is>
          <t>MRNPTR88H20F205T</t>
        </is>
      </c>
      <c r="E9" s="3" t="inlineStr">
        <is>
          <t>Via Dante 78</t>
        </is>
      </c>
      <c r="F9" s="3" t="inlineStr">
        <is>
          <t>Verona</t>
        </is>
      </c>
      <c r="G9" s="4" t="inlineStr">
        <is>
          <t>37121</t>
        </is>
      </c>
      <c r="H9" s="4" t="inlineStr">
        <is>
          <t>VR</t>
        </is>
      </c>
      <c r="I9" s="4" t="inlineStr">
        <is>
          <t>045-3322114</t>
        </is>
      </c>
      <c r="J9" s="3" t="inlineStr">
        <is>
          <t>info@consultingmarini.it</t>
        </is>
      </c>
      <c r="K9" s="3" t="inlineStr">
        <is>
          <t>Andrea Marini</t>
        </is>
      </c>
      <c r="L9" s="4" t="inlineStr">
        <is>
          <t>Consulenza</t>
        </is>
      </c>
      <c r="M9" s="2" t="inlineStr">
        <is>
          <t>22/01/2026</t>
        </is>
      </c>
      <c r="N9" s="2" t="inlineStr">
        <is>
          <t>Attivo</t>
        </is>
      </c>
      <c r="O9" s="3" t="inlineStr"/>
    </row>
    <row r="10">
      <c r="A10" s="2" t="n">
        <v>9</v>
      </c>
      <c r="B10" s="3" t="inlineStr">
        <is>
          <t>Materiali Edili Costa</t>
        </is>
      </c>
      <c r="C10" s="4" t="inlineStr">
        <is>
          <t>90123456789</t>
        </is>
      </c>
      <c r="D10" s="4" t="inlineStr">
        <is>
          <t>CSTMTL82I15B157R</t>
        </is>
      </c>
      <c r="E10" s="3" t="inlineStr">
        <is>
          <t>Via Garibaldi 44</t>
        </is>
      </c>
      <c r="F10" s="3" t="inlineStr">
        <is>
          <t>Padova</t>
        </is>
      </c>
      <c r="G10" s="4" t="inlineStr">
        <is>
          <t>35122</t>
        </is>
      </c>
      <c r="H10" s="4" t="inlineStr">
        <is>
          <t>PD</t>
        </is>
      </c>
      <c r="I10" s="4" t="inlineStr">
        <is>
          <t>049-8877665</t>
        </is>
      </c>
      <c r="J10" s="3" t="inlineStr">
        <is>
          <t>vendite@materialicosta.it</t>
        </is>
      </c>
      <c r="K10" s="3" t="inlineStr">
        <is>
          <t>Matteo Costa</t>
        </is>
      </c>
      <c r="L10" s="4" t="inlineStr">
        <is>
          <t>Edilizia</t>
        </is>
      </c>
      <c r="M10" s="2" t="inlineStr">
        <is>
          <t>27/01/2026</t>
        </is>
      </c>
      <c r="N10" s="2" t="inlineStr">
        <is>
          <t>Sospeso</t>
        </is>
      </c>
      <c r="O10" s="3" t="inlineStr">
        <is>
          <t>In attesa di documenti</t>
        </is>
      </c>
    </row>
    <row r="11">
      <c r="A11" s="2" t="n">
        <v>10</v>
      </c>
      <c r="B11" s="3" t="inlineStr">
        <is>
          <t>Servizi Pulizia Professionals</t>
        </is>
      </c>
      <c r="C11" s="4" t="inlineStr">
        <is>
          <t>01234567890</t>
        </is>
      </c>
      <c r="D11" s="4" t="inlineStr">
        <is>
          <t>SRVPRO75L25L219N</t>
        </is>
      </c>
      <c r="E11" s="3" t="inlineStr">
        <is>
          <t>Via Po 91</t>
        </is>
      </c>
      <c r="F11" s="3" t="inlineStr">
        <is>
          <t>Palermo</t>
        </is>
      </c>
      <c r="G11" s="4" t="inlineStr">
        <is>
          <t>90133</t>
        </is>
      </c>
      <c r="H11" s="4" t="inlineStr">
        <is>
          <t>PA</t>
        </is>
      </c>
      <c r="I11" s="4" t="inlineStr">
        <is>
          <t>091-4455667</t>
        </is>
      </c>
      <c r="J11" s="3" t="inlineStr">
        <is>
          <t>info@puliziaprof.it</t>
        </is>
      </c>
      <c r="K11" s="3" t="inlineStr">
        <is>
          <t>Elena Romano</t>
        </is>
      </c>
      <c r="L11" s="4" t="inlineStr">
        <is>
          <t>Servizi</t>
        </is>
      </c>
      <c r="M11" s="2" t="inlineStr">
        <is>
          <t>01/02/2026</t>
        </is>
      </c>
      <c r="N11" s="2" t="inlineStr">
        <is>
          <t>Attivo</t>
        </is>
      </c>
      <c r="O11" s="3" t="inlineStr">
        <is>
          <t>Contratto annuale</t>
        </is>
      </c>
    </row>
  </sheetData>
  <dataValidations count="2">
    <dataValidation sqref="L2:L1000" showErrorMessage="1" showInputMessage="1" allowBlank="0" type="list">
      <formula1>"Edilizia,Informatica,Logistica,Cancelleria,Elettronica,Impiantistica,Alimentari,Consulenza,Servizi,Altro"</formula1>
    </dataValidation>
    <dataValidation sqref="N2:N1000" showErrorMessage="1" showInputMessage="1" allowBlank="0" type="list">
      <formula1>"Attivo,Sospeso,Disattivato"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5" customWidth="1" min="2" max="2"/>
    <col width="15" customWidth="1" min="3" max="3"/>
    <col width="18" customWidth="1" min="4" max="4"/>
    <col width="16" customWidth="1" min="5" max="5"/>
    <col width="10" customWidth="1" min="6" max="6"/>
    <col width="16" customWidth="1" min="7" max="7"/>
    <col width="16" customWidth="1" min="8" max="8"/>
    <col width="14" customWidth="1" min="9" max="9"/>
  </cols>
  <sheetData>
    <row r="1">
      <c r="A1" s="1" t="inlineStr">
        <is>
          <t>ID Fornitore</t>
        </is>
      </c>
      <c r="B1" s="1" t="inlineStr">
        <is>
          <t>Ragione Sociale</t>
        </is>
      </c>
      <c r="C1" s="1" t="inlineStr">
        <is>
          <t>Qualità Prodotto</t>
        </is>
      </c>
      <c r="D1" s="1" t="inlineStr">
        <is>
          <t>Puntualità Consegna</t>
        </is>
      </c>
      <c r="E1" s="1" t="inlineStr">
        <is>
          <t>Servizio Clienti</t>
        </is>
      </c>
      <c r="F1" s="1" t="inlineStr">
        <is>
          <t>Prezzo</t>
        </is>
      </c>
      <c r="G1" s="1" t="inlineStr">
        <is>
          <t>Documentazione</t>
        </is>
      </c>
      <c r="H1" s="1" t="inlineStr">
        <is>
          <t>Valutazione Media</t>
        </is>
      </c>
      <c r="I1" s="1" t="inlineStr">
        <is>
          <t>Giudizio</t>
        </is>
      </c>
    </row>
    <row r="2">
      <c r="A2" s="2" t="n">
        <v>1</v>
      </c>
      <c r="B2" s="2" t="inlineStr">
        <is>
          <t>Costruzioni Rossi SRL</t>
        </is>
      </c>
      <c r="C2" s="4" t="n">
        <v>9</v>
      </c>
      <c r="D2" s="4" t="n">
        <v>8</v>
      </c>
      <c r="E2" s="4" t="n">
        <v>9</v>
      </c>
      <c r="F2" s="4" t="n">
        <v>7</v>
      </c>
      <c r="G2" s="4" t="n">
        <v>9</v>
      </c>
      <c r="H2" s="5">
        <f>AVERAGE(C2:G2)</f>
        <v/>
      </c>
      <c r="I2" s="6">
        <f>IF(H2&gt;=9,"Eccellente",IF(H2&gt;=7.5,"Buono",IF(H2&gt;=6,"Sufficiente","Insufficiente")))</f>
        <v/>
      </c>
    </row>
    <row r="3">
      <c r="A3" s="2" t="n">
        <v>2</v>
      </c>
      <c r="B3" s="2" t="inlineStr">
        <is>
          <t>Tecnologia Avanzata SPA</t>
        </is>
      </c>
      <c r="C3" s="4" t="n">
        <v>10</v>
      </c>
      <c r="D3" s="4" t="n">
        <v>10</v>
      </c>
      <c r="E3" s="4" t="n">
        <v>9</v>
      </c>
      <c r="F3" s="4" t="n">
        <v>8</v>
      </c>
      <c r="G3" s="4" t="n">
        <v>10</v>
      </c>
      <c r="H3" s="5">
        <f>AVERAGE(C3:G3)</f>
        <v/>
      </c>
      <c r="I3" s="6">
        <f>IF(H3&gt;=9,"Eccellente",IF(H3&gt;=7.5,"Buono",IF(H3&gt;=6,"Sufficiente","Insufficiente")))</f>
        <v/>
      </c>
    </row>
    <row r="4">
      <c r="A4" s="2" t="n">
        <v>3</v>
      </c>
      <c r="B4" s="2" t="inlineStr">
        <is>
          <t>Trasporti Veloci di Ferrari Luca</t>
        </is>
      </c>
      <c r="C4" s="4" t="n">
        <v>8</v>
      </c>
      <c r="D4" s="4" t="n">
        <v>9</v>
      </c>
      <c r="E4" s="4" t="n">
        <v>8</v>
      </c>
      <c r="F4" s="4" t="n">
        <v>9</v>
      </c>
      <c r="G4" s="4" t="n">
        <v>8</v>
      </c>
      <c r="H4" s="5">
        <f>AVERAGE(C4:G4)</f>
        <v/>
      </c>
      <c r="I4" s="6">
        <f>IF(H4&gt;=9,"Eccellente",IF(H4&gt;=7.5,"Buono",IF(H4&gt;=6,"Sufficiente","Insufficiente")))</f>
        <v/>
      </c>
    </row>
    <row r="5">
      <c r="A5" s="2" t="n">
        <v>4</v>
      </c>
      <c r="B5" s="2" t="inlineStr">
        <is>
          <t>Forniture Ufficio Bianchi &amp; C.</t>
        </is>
      </c>
      <c r="C5" s="4" t="n">
        <v>7</v>
      </c>
      <c r="D5" s="4" t="n">
        <v>8</v>
      </c>
      <c r="E5" s="4" t="n">
        <v>8</v>
      </c>
      <c r="F5" s="4" t="n">
        <v>9</v>
      </c>
      <c r="G5" s="4" t="n">
        <v>7</v>
      </c>
      <c r="H5" s="5">
        <f>AVERAGE(C5:G5)</f>
        <v/>
      </c>
      <c r="I5" s="6">
        <f>IF(H5&gt;=9,"Eccellente",IF(H5&gt;=7.5,"Buono",IF(H5&gt;=6,"Sufficiente","Insufficiente")))</f>
        <v/>
      </c>
    </row>
    <row r="6">
      <c r="A6" s="2" t="n">
        <v>5</v>
      </c>
      <c r="B6" s="2" t="inlineStr">
        <is>
          <t>Elettronica Moderna SNC</t>
        </is>
      </c>
      <c r="C6" s="4" t="n">
        <v>9</v>
      </c>
      <c r="D6" s="4" t="n">
        <v>7</v>
      </c>
      <c r="E6" s="4" t="n">
        <v>8</v>
      </c>
      <c r="F6" s="4" t="n">
        <v>7</v>
      </c>
      <c r="G6" s="4" t="n">
        <v>9</v>
      </c>
      <c r="H6" s="5">
        <f>AVERAGE(C6:G6)</f>
        <v/>
      </c>
      <c r="I6" s="6">
        <f>IF(H6&gt;=9,"Eccellente",IF(H6&gt;=7.5,"Buono",IF(H6&gt;=6,"Sufficiente","Insufficiente")))</f>
        <v/>
      </c>
    </row>
    <row r="7">
      <c r="A7" s="2" t="n">
        <v>6</v>
      </c>
      <c r="B7" s="2" t="inlineStr">
        <is>
          <t>Impianti Industriali Greco</t>
        </is>
      </c>
      <c r="C7" s="4" t="n">
        <v>10</v>
      </c>
      <c r="D7" s="4" t="n">
        <v>8</v>
      </c>
      <c r="E7" s="4" t="n">
        <v>9</v>
      </c>
      <c r="F7" s="4" t="n">
        <v>6</v>
      </c>
      <c r="G7" s="4" t="n">
        <v>10</v>
      </c>
      <c r="H7" s="5">
        <f>AVERAGE(C7:G7)</f>
        <v/>
      </c>
      <c r="I7" s="6">
        <f>IF(H7&gt;=9,"Eccellente",IF(H7&gt;=7.5,"Buono",IF(H7&gt;=6,"Sufficiente","Insufficiente")))</f>
        <v/>
      </c>
    </row>
    <row r="8">
      <c r="A8" s="2" t="n">
        <v>7</v>
      </c>
      <c r="B8" s="2" t="inlineStr">
        <is>
          <t>Alimentari Freschi SRL</t>
        </is>
      </c>
      <c r="C8" s="4" t="n">
        <v>9</v>
      </c>
      <c r="D8" s="4" t="n">
        <v>10</v>
      </c>
      <c r="E8" s="4" t="n">
        <v>9</v>
      </c>
      <c r="F8" s="4" t="n">
        <v>8</v>
      </c>
      <c r="G8" s="4" t="n">
        <v>8</v>
      </c>
      <c r="H8" s="5">
        <f>AVERAGE(C8:G8)</f>
        <v/>
      </c>
      <c r="I8" s="6">
        <f>IF(H8&gt;=9,"Eccellente",IF(H8&gt;=7.5,"Buono",IF(H8&gt;=6,"Sufficiente","Insufficiente")))</f>
        <v/>
      </c>
    </row>
    <row r="9">
      <c r="A9" s="2" t="n">
        <v>8</v>
      </c>
      <c r="B9" s="2" t="inlineStr">
        <is>
          <t>Consulting Marini &amp; Partners</t>
        </is>
      </c>
      <c r="C9" s="4" t="n">
        <v>8</v>
      </c>
      <c r="D9" s="4" t="n">
        <v>8</v>
      </c>
      <c r="E9" s="4" t="n">
        <v>10</v>
      </c>
      <c r="F9" s="4" t="n">
        <v>7</v>
      </c>
      <c r="G9" s="4" t="n">
        <v>9</v>
      </c>
      <c r="H9" s="5">
        <f>AVERAGE(C9:G9)</f>
        <v/>
      </c>
      <c r="I9" s="6">
        <f>IF(H9&gt;=9,"Eccellente",IF(H9&gt;=7.5,"Buono",IF(H9&gt;=6,"Sufficiente","Insufficiente")))</f>
        <v/>
      </c>
    </row>
    <row r="10">
      <c r="A10" s="2" t="n">
        <v>9</v>
      </c>
      <c r="B10" s="2" t="inlineStr">
        <is>
          <t>Materiali Edili Costa</t>
        </is>
      </c>
      <c r="C10" s="4" t="n">
        <v>6</v>
      </c>
      <c r="D10" s="4" t="n">
        <v>6</v>
      </c>
      <c r="E10" s="4" t="n">
        <v>7</v>
      </c>
      <c r="F10" s="4" t="n">
        <v>8</v>
      </c>
      <c r="G10" s="4" t="n">
        <v>6</v>
      </c>
      <c r="H10" s="5">
        <f>AVERAGE(C10:G10)</f>
        <v/>
      </c>
      <c r="I10" s="6">
        <f>IF(H10&gt;=9,"Eccellente",IF(H10&gt;=7.5,"Buono",IF(H10&gt;=6,"Sufficiente","Insufficiente")))</f>
        <v/>
      </c>
    </row>
    <row r="11">
      <c r="A11" s="2" t="n">
        <v>10</v>
      </c>
      <c r="B11" s="2" t="inlineStr">
        <is>
          <t>Servizi Pulizia Professionals</t>
        </is>
      </c>
      <c r="C11" s="4" t="n">
        <v>8</v>
      </c>
      <c r="D11" s="4" t="n">
        <v>9</v>
      </c>
      <c r="E11" s="4" t="n">
        <v>9</v>
      </c>
      <c r="F11" s="4" t="n">
        <v>9</v>
      </c>
      <c r="G11" s="4" t="n">
        <v>8</v>
      </c>
      <c r="H11" s="5">
        <f>AVERAGE(C11:G11)</f>
        <v/>
      </c>
      <c r="I11" s="6">
        <f>IF(H11&gt;=9,"Eccellente",IF(H11&gt;=7.5,"Buono",IF(H11&gt;=6,"Sufficiente","Insufficiente")))</f>
        <v/>
      </c>
    </row>
  </sheetData>
  <conditionalFormatting sqref="H2:H11">
    <cfRule type="colorScale" priority="1">
      <colorScale>
        <cfvo type="num" val="1"/>
        <cfvo type="num" val="6"/>
        <cfvo type="num" val="10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12" customWidth="1" min="3" max="3"/>
    <col width="35" customWidth="1" min="4" max="4"/>
    <col width="14" customWidth="1" min="5" max="5"/>
    <col width="35" customWidth="1" min="6" max="6"/>
    <col width="10" customWidth="1" min="7" max="7"/>
    <col width="12" customWidth="1" min="8" max="8"/>
    <col width="12" customWidth="1" min="9" max="9"/>
    <col width="14" customWidth="1" min="10" max="10"/>
    <col width="14" customWidth="1" min="11" max="11"/>
    <col width="25" customWidth="1" min="12" max="12"/>
  </cols>
  <sheetData>
    <row r="1">
      <c r="A1" s="1" t="inlineStr">
        <is>
          <t>N. Ordine</t>
        </is>
      </c>
      <c r="B1" s="1" t="inlineStr">
        <is>
          <t>Data Ordine</t>
        </is>
      </c>
      <c r="C1" s="1" t="inlineStr">
        <is>
          <t>ID Fornitore</t>
        </is>
      </c>
      <c r="D1" s="1" t="inlineStr">
        <is>
          <t>Ragione Sociale</t>
        </is>
      </c>
      <c r="E1" s="1" t="inlineStr">
        <is>
          <t>Categoria</t>
        </is>
      </c>
      <c r="F1" s="1" t="inlineStr">
        <is>
          <t>Descrizione</t>
        </is>
      </c>
      <c r="G1" s="1" t="inlineStr">
        <is>
          <t>Quantità</t>
        </is>
      </c>
      <c r="H1" s="1" t="inlineStr">
        <is>
          <t>Prezzo Unit.</t>
        </is>
      </c>
      <c r="I1" s="1" t="inlineStr">
        <is>
          <t>Importo</t>
        </is>
      </c>
      <c r="J1" s="1" t="inlineStr">
        <is>
          <t>Data Consegna</t>
        </is>
      </c>
      <c r="K1" s="1" t="inlineStr">
        <is>
          <t>Stato Ordine</t>
        </is>
      </c>
      <c r="L1" s="1" t="inlineStr">
        <is>
          <t>Note</t>
        </is>
      </c>
    </row>
    <row r="2">
      <c r="A2" s="4" t="inlineStr">
        <is>
          <t>ORD001</t>
        </is>
      </c>
      <c r="B2" s="4" t="inlineStr">
        <is>
          <t>18/12/2025</t>
        </is>
      </c>
      <c r="C2" s="4" t="n">
        <v>1</v>
      </c>
      <c r="D2" s="7" t="inlineStr">
        <is>
          <t>Costruzioni Rossi SRL</t>
        </is>
      </c>
      <c r="E2" s="2" t="inlineStr">
        <is>
          <t>Edilizia</t>
        </is>
      </c>
      <c r="F2" s="3" t="inlineStr">
        <is>
          <t>Cemento tipo 425 - 50 sacchi</t>
        </is>
      </c>
      <c r="G2" s="4" t="n">
        <v>50</v>
      </c>
      <c r="H2" s="8" t="n">
        <v>8.5</v>
      </c>
      <c r="I2" s="9">
        <f>G2*H2</f>
        <v/>
      </c>
      <c r="J2" s="4" t="inlineStr">
        <is>
          <t>23/12/2025</t>
        </is>
      </c>
      <c r="K2" s="4" t="inlineStr">
        <is>
          <t>Consegnato</t>
        </is>
      </c>
      <c r="L2" s="3" t="inlineStr"/>
    </row>
    <row r="3">
      <c r="A3" s="4" t="inlineStr">
        <is>
          <t>ORD002</t>
        </is>
      </c>
      <c r="B3" s="4" t="inlineStr">
        <is>
          <t>23/12/2025</t>
        </is>
      </c>
      <c r="C3" s="4" t="n">
        <v>2</v>
      </c>
      <c r="D3" s="7" t="inlineStr">
        <is>
          <t>Tecnologia Avanzata SPA</t>
        </is>
      </c>
      <c r="E3" s="2" t="inlineStr">
        <is>
          <t>Informatica</t>
        </is>
      </c>
      <c r="F3" s="3" t="inlineStr">
        <is>
          <t>Notebook Lenovo ThinkPad</t>
        </is>
      </c>
      <c r="G3" s="4" t="n">
        <v>5</v>
      </c>
      <c r="H3" s="8" t="n">
        <v>850</v>
      </c>
      <c r="I3" s="9">
        <f>G3*H3</f>
        <v/>
      </c>
      <c r="J3" s="4" t="inlineStr">
        <is>
          <t>28/12/2025</t>
        </is>
      </c>
      <c r="K3" s="4" t="inlineStr">
        <is>
          <t>Consegnato</t>
        </is>
      </c>
      <c r="L3" s="3" t="inlineStr">
        <is>
          <t>Ottimo servizio</t>
        </is>
      </c>
    </row>
    <row r="4">
      <c r="A4" s="4" t="inlineStr">
        <is>
          <t>ORD003</t>
        </is>
      </c>
      <c r="B4" s="4" t="inlineStr">
        <is>
          <t>28/12/2025</t>
        </is>
      </c>
      <c r="C4" s="4" t="n">
        <v>4</v>
      </c>
      <c r="D4" s="7" t="inlineStr">
        <is>
          <t>Forniture Ufficio Bianchi &amp; C.</t>
        </is>
      </c>
      <c r="E4" s="2" t="inlineStr">
        <is>
          <t>Cancelleria</t>
        </is>
      </c>
      <c r="F4" s="3" t="inlineStr">
        <is>
          <t>Risme carta A4 - 80gr</t>
        </is>
      </c>
      <c r="G4" s="4" t="n">
        <v>100</v>
      </c>
      <c r="H4" s="8" t="n">
        <v>3.2</v>
      </c>
      <c r="I4" s="9">
        <f>G4*H4</f>
        <v/>
      </c>
      <c r="J4" s="4" t="inlineStr">
        <is>
          <t>02/01/2026</t>
        </is>
      </c>
      <c r="K4" s="4" t="inlineStr">
        <is>
          <t>Consegnato</t>
        </is>
      </c>
      <c r="L4" s="3" t="inlineStr"/>
    </row>
    <row r="5">
      <c r="A5" s="4" t="inlineStr">
        <is>
          <t>ORD004</t>
        </is>
      </c>
      <c r="B5" s="4" t="inlineStr">
        <is>
          <t>02/01/2026</t>
        </is>
      </c>
      <c r="C5" s="4" t="n">
        <v>7</v>
      </c>
      <c r="D5" s="7" t="inlineStr">
        <is>
          <t>Alimentari Freschi SRL</t>
        </is>
      </c>
      <c r="E5" s="2" t="inlineStr">
        <is>
          <t>Alimentari</t>
        </is>
      </c>
      <c r="F5" s="3" t="inlineStr">
        <is>
          <t>Fornitura mensile caffè</t>
        </is>
      </c>
      <c r="G5" s="4" t="n">
        <v>1</v>
      </c>
      <c r="H5" s="8" t="n">
        <v>320</v>
      </c>
      <c r="I5" s="9">
        <f>G5*H5</f>
        <v/>
      </c>
      <c r="J5" s="4" t="inlineStr">
        <is>
          <t>03/01/2026</t>
        </is>
      </c>
      <c r="K5" s="4" t="inlineStr">
        <is>
          <t>Consegnato</t>
        </is>
      </c>
      <c r="L5" s="3" t="inlineStr"/>
    </row>
    <row r="6">
      <c r="A6" s="4" t="inlineStr">
        <is>
          <t>ORD005</t>
        </is>
      </c>
      <c r="B6" s="4" t="inlineStr">
        <is>
          <t>07/01/2026</t>
        </is>
      </c>
      <c r="C6" s="4" t="n">
        <v>3</v>
      </c>
      <c r="D6" s="7" t="inlineStr">
        <is>
          <t>Trasporti Veloci di Ferrari Luca</t>
        </is>
      </c>
      <c r="E6" s="2" t="inlineStr">
        <is>
          <t>Logistica</t>
        </is>
      </c>
      <c r="F6" s="3" t="inlineStr">
        <is>
          <t>Trasporto materiali Milano-Roma</t>
        </is>
      </c>
      <c r="G6" s="4" t="n">
        <v>1</v>
      </c>
      <c r="H6" s="8" t="n">
        <v>450</v>
      </c>
      <c r="I6" s="9">
        <f>G6*H6</f>
        <v/>
      </c>
      <c r="J6" s="4" t="inlineStr">
        <is>
          <t>08/01/2026</t>
        </is>
      </c>
      <c r="K6" s="4" t="inlineStr">
        <is>
          <t>Consegnato</t>
        </is>
      </c>
      <c r="L6" s="3" t="inlineStr"/>
    </row>
    <row r="7">
      <c r="A7" s="4" t="inlineStr">
        <is>
          <t>ORD006</t>
        </is>
      </c>
      <c r="B7" s="4" t="inlineStr">
        <is>
          <t>12/01/2026</t>
        </is>
      </c>
      <c r="C7" s="4" t="n">
        <v>5</v>
      </c>
      <c r="D7" s="7" t="inlineStr">
        <is>
          <t>Elettronica Moderna SNC</t>
        </is>
      </c>
      <c r="E7" s="2" t="inlineStr">
        <is>
          <t>Elettronica</t>
        </is>
      </c>
      <c r="F7" s="3" t="inlineStr">
        <is>
          <t>Cavi di rete Cat6 - 100mt</t>
        </is>
      </c>
      <c r="G7" s="4" t="n">
        <v>10</v>
      </c>
      <c r="H7" s="8" t="n">
        <v>45</v>
      </c>
      <c r="I7" s="9">
        <f>G7*H7</f>
        <v/>
      </c>
      <c r="J7" s="4" t="inlineStr">
        <is>
          <t>17/01/2026</t>
        </is>
      </c>
      <c r="K7" s="4" t="inlineStr">
        <is>
          <t>Consegnato</t>
        </is>
      </c>
      <c r="L7" s="3" t="inlineStr"/>
    </row>
    <row r="8">
      <c r="A8" s="4" t="inlineStr">
        <is>
          <t>ORD007</t>
        </is>
      </c>
      <c r="B8" s="4" t="inlineStr">
        <is>
          <t>14/01/2026</t>
        </is>
      </c>
      <c r="C8" s="4" t="n">
        <v>6</v>
      </c>
      <c r="D8" s="7" t="inlineStr">
        <is>
          <t>Impianti Industriali Greco</t>
        </is>
      </c>
      <c r="E8" s="2" t="inlineStr">
        <is>
          <t>Impiantistica</t>
        </is>
      </c>
      <c r="F8" s="3" t="inlineStr">
        <is>
          <t>Manutenzione impianto climatizzazione</t>
        </is>
      </c>
      <c r="G8" s="4" t="n">
        <v>1</v>
      </c>
      <c r="H8" s="8" t="n">
        <v>1200</v>
      </c>
      <c r="I8" s="9">
        <f>G8*H8</f>
        <v/>
      </c>
      <c r="J8" s="4" t="inlineStr">
        <is>
          <t>22/01/2026</t>
        </is>
      </c>
      <c r="K8" s="4" t="inlineStr">
        <is>
          <t>Completato</t>
        </is>
      </c>
      <c r="L8" s="3" t="inlineStr"/>
    </row>
    <row r="9">
      <c r="A9" s="4" t="inlineStr">
        <is>
          <t>ORD008</t>
        </is>
      </c>
      <c r="B9" s="4" t="inlineStr">
        <is>
          <t>17/01/2026</t>
        </is>
      </c>
      <c r="C9" s="4" t="n">
        <v>1</v>
      </c>
      <c r="D9" s="7" t="inlineStr">
        <is>
          <t>Costruzioni Rossi SRL</t>
        </is>
      </c>
      <c r="E9" s="2" t="inlineStr">
        <is>
          <t>Edilizia</t>
        </is>
      </c>
      <c r="F9" s="3" t="inlineStr">
        <is>
          <t>Mattoni forati - bancale</t>
        </is>
      </c>
      <c r="G9" s="4" t="n">
        <v>3</v>
      </c>
      <c r="H9" s="8" t="n">
        <v>280</v>
      </c>
      <c r="I9" s="9">
        <f>G9*H9</f>
        <v/>
      </c>
      <c r="J9" s="4" t="inlineStr">
        <is>
          <t>20/01/2026</t>
        </is>
      </c>
      <c r="K9" s="4" t="inlineStr">
        <is>
          <t>Consegnato</t>
        </is>
      </c>
      <c r="L9" s="3" t="inlineStr"/>
    </row>
    <row r="10">
      <c r="A10" s="4" t="inlineStr">
        <is>
          <t>ORD009</t>
        </is>
      </c>
      <c r="B10" s="4" t="inlineStr">
        <is>
          <t>22/01/2026</t>
        </is>
      </c>
      <c r="C10" s="4" t="n">
        <v>2</v>
      </c>
      <c r="D10" s="7" t="inlineStr">
        <is>
          <t>Tecnologia Avanzata SPA</t>
        </is>
      </c>
      <c r="E10" s="2" t="inlineStr">
        <is>
          <t>Informatica</t>
        </is>
      </c>
      <c r="F10" s="3" t="inlineStr">
        <is>
          <t>Licenze software Office 365</t>
        </is>
      </c>
      <c r="G10" s="4" t="n">
        <v>20</v>
      </c>
      <c r="H10" s="8" t="n">
        <v>95</v>
      </c>
      <c r="I10" s="9">
        <f>G10*H10</f>
        <v/>
      </c>
      <c r="J10" s="4" t="inlineStr">
        <is>
          <t>27/01/2026</t>
        </is>
      </c>
      <c r="K10" s="4" t="inlineStr">
        <is>
          <t>Attivato</t>
        </is>
      </c>
      <c r="L10" s="3" t="inlineStr"/>
    </row>
    <row r="11">
      <c r="A11" s="4" t="inlineStr">
        <is>
          <t>ORD010</t>
        </is>
      </c>
      <c r="B11" s="4" t="inlineStr">
        <is>
          <t>25/01/2026</t>
        </is>
      </c>
      <c r="C11" s="4" t="n">
        <v>8</v>
      </c>
      <c r="D11" s="7" t="inlineStr">
        <is>
          <t>Consulting Marini &amp; Partners</t>
        </is>
      </c>
      <c r="E11" s="2" t="inlineStr">
        <is>
          <t>Consulenza</t>
        </is>
      </c>
      <c r="F11" s="3" t="inlineStr">
        <is>
          <t>Consulenza fiscale annuale</t>
        </is>
      </c>
      <c r="G11" s="4" t="n">
        <v>1</v>
      </c>
      <c r="H11" s="8" t="n">
        <v>2500</v>
      </c>
      <c r="I11" s="9">
        <f>G11*H11</f>
        <v/>
      </c>
      <c r="J11" s="4" t="inlineStr">
        <is>
          <t>03/03/2026</t>
        </is>
      </c>
      <c r="K11" s="4" t="inlineStr">
        <is>
          <t>In corso</t>
        </is>
      </c>
      <c r="L11" s="3" t="inlineStr"/>
    </row>
    <row r="12">
      <c r="A12" s="4" t="inlineStr">
        <is>
          <t>ORD011</t>
        </is>
      </c>
      <c r="B12" s="4" t="inlineStr">
        <is>
          <t>27/01/2026</t>
        </is>
      </c>
      <c r="C12" s="4" t="n">
        <v>4</v>
      </c>
      <c r="D12" s="7" t="inlineStr">
        <is>
          <t>Forniture Ufficio Bianchi &amp; C.</t>
        </is>
      </c>
      <c r="E12" s="2" t="inlineStr">
        <is>
          <t>Cancelleria</t>
        </is>
      </c>
      <c r="F12" s="3" t="inlineStr">
        <is>
          <t>Toner stampanti HP</t>
        </is>
      </c>
      <c r="G12" s="4" t="n">
        <v>8</v>
      </c>
      <c r="H12" s="8" t="n">
        <v>65</v>
      </c>
      <c r="I12" s="9">
        <f>G12*H12</f>
        <v/>
      </c>
      <c r="J12" s="4" t="inlineStr">
        <is>
          <t>03/02/2026</t>
        </is>
      </c>
      <c r="K12" s="4" t="inlineStr">
        <is>
          <t>In transito</t>
        </is>
      </c>
      <c r="L12" s="3" t="inlineStr"/>
    </row>
    <row r="13">
      <c r="A13" s="4" t="inlineStr">
        <is>
          <t>ORD012</t>
        </is>
      </c>
      <c r="B13" s="4" t="inlineStr">
        <is>
          <t>29/01/2026</t>
        </is>
      </c>
      <c r="C13" s="4" t="n">
        <v>10</v>
      </c>
      <c r="D13" s="7" t="inlineStr">
        <is>
          <t>Servizi Pulizia Professionals</t>
        </is>
      </c>
      <c r="E13" s="2" t="inlineStr">
        <is>
          <t>Servizi</t>
        </is>
      </c>
      <c r="F13" s="3" t="inlineStr">
        <is>
          <t>Servizio pulizie mensile</t>
        </is>
      </c>
      <c r="G13" s="4" t="n">
        <v>1</v>
      </c>
      <c r="H13" s="8" t="n">
        <v>800</v>
      </c>
      <c r="I13" s="9">
        <f>G13*H13</f>
        <v/>
      </c>
      <c r="J13" s="4" t="inlineStr">
        <is>
          <t>06/02/2026</t>
        </is>
      </c>
      <c r="K13" s="4" t="inlineStr">
        <is>
          <t>Programmato</t>
        </is>
      </c>
      <c r="L13" s="3" t="inlineStr"/>
    </row>
    <row r="14">
      <c r="H14" s="10" t="inlineStr">
        <is>
          <t>TOTALE:</t>
        </is>
      </c>
      <c r="I14" s="11">
        <f>SUM(I2:I13)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 ht="30" customHeight="1">
      <c r="A1" s="12" t="inlineStr">
        <is>
          <t>DASHBOARD GESTIONE FORNITORI</t>
        </is>
      </c>
    </row>
    <row r="3">
      <c r="A3" s="13" t="inlineStr">
        <is>
          <t>STATISTICHE GENERALI</t>
        </is>
      </c>
    </row>
    <row r="4">
      <c r="A4" s="14" t="inlineStr">
        <is>
          <t>Totale Fornitori:</t>
        </is>
      </c>
      <c r="B4" s="15">
        <f>COUNTA('Anagrafica Fornitori'!B2:B1000)</f>
        <v/>
      </c>
    </row>
    <row r="5">
      <c r="A5" s="14" t="inlineStr">
        <is>
          <t>Fornitori Attivi:</t>
        </is>
      </c>
      <c r="B5" s="15">
        <f>COUNTIF('Anagrafica Fornitori'!N:N,"Attivo")</f>
        <v/>
      </c>
    </row>
    <row r="6">
      <c r="A6" s="14" t="inlineStr">
        <is>
          <t>Fornitori Sospesi:</t>
        </is>
      </c>
      <c r="B6" s="15">
        <f>COUNTIF('Anagrafica Fornitori'!N:N,"Sospeso")</f>
        <v/>
      </c>
    </row>
    <row r="7">
      <c r="A7" s="14" t="inlineStr">
        <is>
          <t>Totale Ordini:</t>
        </is>
      </c>
      <c r="B7" s="15">
        <f>COUNTA('Storico Ordini'!A2:A1000)</f>
        <v/>
      </c>
    </row>
    <row r="8">
      <c r="A8" s="14" t="inlineStr">
        <is>
          <t>Valore Totale Ordini:</t>
        </is>
      </c>
      <c r="B8" s="16">
        <f>SUM('Storico Ordini'!I:I)</f>
        <v/>
      </c>
    </row>
    <row r="10">
      <c r="A10" s="13" t="inlineStr">
        <is>
          <t>FORNITORI PER CATEGORIA</t>
        </is>
      </c>
    </row>
    <row r="11">
      <c r="A11" s="17" t="inlineStr">
        <is>
          <t>Categoria</t>
        </is>
      </c>
      <c r="B11" s="17" t="inlineStr">
        <is>
          <t>Numero Fornitori</t>
        </is>
      </c>
    </row>
    <row r="12">
      <c r="A12" t="inlineStr">
        <is>
          <t>Edilizia</t>
        </is>
      </c>
      <c r="B12">
        <f>COUNTIF('Anagrafica Fornitori'!L:L,A12)</f>
        <v/>
      </c>
    </row>
    <row r="13">
      <c r="A13" t="inlineStr">
        <is>
          <t>Informatica</t>
        </is>
      </c>
      <c r="B13">
        <f>COUNTIF('Anagrafica Fornitori'!L:L,A13)</f>
        <v/>
      </c>
    </row>
    <row r="14">
      <c r="A14" t="inlineStr">
        <is>
          <t>Logistica</t>
        </is>
      </c>
      <c r="B14">
        <f>COUNTIF('Anagrafica Fornitori'!L:L,A14)</f>
        <v/>
      </c>
    </row>
    <row r="15">
      <c r="A15" t="inlineStr">
        <is>
          <t>Cancelleria</t>
        </is>
      </c>
      <c r="B15">
        <f>COUNTIF('Anagrafica Fornitori'!L:L,A15)</f>
        <v/>
      </c>
    </row>
    <row r="16">
      <c r="A16" t="inlineStr">
        <is>
          <t>Elettronica</t>
        </is>
      </c>
      <c r="B16">
        <f>COUNTIF('Anagrafica Fornitori'!L:L,A16)</f>
        <v/>
      </c>
    </row>
    <row r="17">
      <c r="A17" t="inlineStr">
        <is>
          <t>Impiantistica</t>
        </is>
      </c>
      <c r="B17">
        <f>COUNTIF('Anagrafica Fornitori'!L:L,A17)</f>
        <v/>
      </c>
    </row>
    <row r="18">
      <c r="A18" t="inlineStr">
        <is>
          <t>Alimentari</t>
        </is>
      </c>
      <c r="B18">
        <f>COUNTIF('Anagrafica Fornitori'!L:L,A18)</f>
        <v/>
      </c>
    </row>
    <row r="19">
      <c r="A19" t="inlineStr">
        <is>
          <t>Consulenza</t>
        </is>
      </c>
      <c r="B19">
        <f>COUNTIF('Anagrafica Fornitori'!L:L,A19)</f>
        <v/>
      </c>
    </row>
    <row r="20">
      <c r="A20" t="inlineStr">
        <is>
          <t>Servizi</t>
        </is>
      </c>
      <c r="B20">
        <f>COUNTIF('Anagrafica Fornitori'!L:L,A20)</f>
        <v/>
      </c>
    </row>
  </sheetData>
  <mergeCells count="3">
    <mergeCell ref="A1:F1"/>
    <mergeCell ref="A3:F3"/>
    <mergeCell ref="A10:C10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70" customWidth="1" min="1" max="1"/>
    <col width="20" customWidth="1" min="2" max="2"/>
  </cols>
  <sheetData>
    <row r="1" ht="25" customHeight="1">
      <c r="A1" s="18" t="inlineStr">
        <is>
          <t>ISTRUZIONI PER L'USO</t>
        </is>
      </c>
    </row>
    <row r="2">
      <c r="A2" s="19" t="inlineStr"/>
    </row>
    <row r="3">
      <c r="A3" s="20" t="inlineStr">
        <is>
          <t>ANAGRAFICA FORNITORI</t>
        </is>
      </c>
    </row>
    <row r="4">
      <c r="A4" s="19" t="inlineStr">
        <is>
          <t>- Inserisci i dati dei fornitori nelle celle gialle</t>
        </is>
      </c>
    </row>
    <row r="5">
      <c r="A5" s="19" t="inlineStr">
        <is>
          <t>- L'ID viene assegnato progressivamente</t>
        </is>
      </c>
    </row>
    <row r="6">
      <c r="A6" s="19" t="inlineStr">
        <is>
          <t>- Categoria e Stato hanno menu a tendina predefiniti</t>
        </is>
      </c>
    </row>
    <row r="7">
      <c r="A7" s="19" t="inlineStr"/>
    </row>
    <row r="8">
      <c r="A8" s="20" t="inlineStr">
        <is>
          <t>VALUTAZIONE FORNITORI</t>
        </is>
      </c>
    </row>
    <row r="9">
      <c r="A9" s="19" t="inlineStr">
        <is>
          <t>- Assegna un punteggio da 1 a 10 per ogni criterio</t>
        </is>
      </c>
    </row>
    <row r="10">
      <c r="A10" s="19" t="inlineStr">
        <is>
          <t>- La valutazione media viene calcolata automaticamente</t>
        </is>
      </c>
    </row>
    <row r="11">
      <c r="A11" s="19" t="inlineStr">
        <is>
          <t>- Il giudizio viene assegnato in base alla media</t>
        </is>
      </c>
    </row>
    <row r="12">
      <c r="A12" s="19" t="inlineStr"/>
    </row>
    <row r="13">
      <c r="A13" s="20" t="inlineStr">
        <is>
          <t>STORICO ORDINI</t>
        </is>
      </c>
    </row>
    <row r="14">
      <c r="A14" s="19" t="inlineStr">
        <is>
          <t>- Registra ogni ordine con numero progressivo</t>
        </is>
      </c>
    </row>
    <row r="15">
      <c r="A15" s="19" t="inlineStr">
        <is>
          <t>- L'importo viene calcolato automaticamente (Quantità x Prezzo)</t>
        </is>
      </c>
    </row>
    <row r="16">
      <c r="A16" s="19" t="inlineStr">
        <is>
          <t>- Il totale ordini è in fondo alla tabella</t>
        </is>
      </c>
    </row>
    <row r="17">
      <c r="A17" s="19" t="inlineStr"/>
    </row>
    <row r="18">
      <c r="A18" s="20" t="inlineStr">
        <is>
          <t>DASHBOARD</t>
        </is>
      </c>
    </row>
    <row r="19">
      <c r="A19" s="19" t="inlineStr">
        <is>
          <t>- Visualizzazione automatica delle statistiche</t>
        </is>
      </c>
    </row>
    <row r="20">
      <c r="A20" s="19" t="inlineStr">
        <is>
          <t>- I dati si aggiornano automaticamente</t>
        </is>
      </c>
    </row>
    <row r="21">
      <c r="A21" s="19" t="inlineStr"/>
    </row>
    <row r="22">
      <c r="A22" s="21" t="inlineStr">
        <is>
          <t>CELLE GIALLE = Da compilare manualmente</t>
        </is>
      </c>
    </row>
    <row r="23">
      <c r="A23" s="22" t="inlineStr">
        <is>
          <t>CELLE BIANCHE = Formule automatiche (non modificare)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2026-02-01T17:15:14Z</dcterms:created>
  <dcterms:modified xmlns:dcterms="http://purl.org/dc/terms/" xmlns:xsi="http://www.w3.org/2001/XMLSchema-instance" xsi:type="dcterms:W3CDTF">2026-02-01T17:15:14Z</dcterms:modified>
</cp:coreProperties>
</file>